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000"/>
  </bookViews>
  <sheets>
    <sheet name="Prihodi" sheetId="4" r:id="rId1"/>
    <sheet name="Rashodi " sheetId="5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4" l="1"/>
  <c r="I12" i="5" l="1"/>
  <c r="I13" i="5"/>
  <c r="I14" i="5"/>
  <c r="I16" i="5"/>
  <c r="I17" i="5"/>
  <c r="I18" i="5"/>
  <c r="I20" i="5"/>
  <c r="I21" i="5"/>
  <c r="I22" i="5"/>
  <c r="I28" i="5"/>
  <c r="I29" i="5"/>
  <c r="H27" i="5"/>
  <c r="I27" i="5" s="1"/>
  <c r="H25" i="5"/>
  <c r="H23" i="5"/>
  <c r="H21" i="5"/>
  <c r="H15" i="5"/>
  <c r="I15" i="5" s="1"/>
  <c r="H11" i="5"/>
  <c r="I11" i="5" s="1"/>
  <c r="E18" i="5"/>
  <c r="E20" i="5"/>
  <c r="E22" i="5"/>
  <c r="E28" i="5"/>
  <c r="E14" i="5"/>
  <c r="E16" i="5"/>
  <c r="E17" i="5"/>
  <c r="E12" i="5"/>
  <c r="E13" i="5"/>
  <c r="H23" i="4"/>
  <c r="F13" i="4"/>
  <c r="F15" i="4"/>
  <c r="F18" i="4"/>
  <c r="F19" i="4"/>
  <c r="F12" i="4"/>
  <c r="D27" i="5"/>
  <c r="D25" i="5"/>
  <c r="D23" i="5"/>
  <c r="D21" i="5"/>
  <c r="D15" i="5"/>
  <c r="D11" i="5"/>
  <c r="C27" i="5"/>
  <c r="C25" i="5"/>
  <c r="C23" i="5"/>
  <c r="C21" i="5"/>
  <c r="C15" i="5"/>
  <c r="C11" i="5"/>
  <c r="F11" i="5"/>
  <c r="D23" i="4"/>
  <c r="G27" i="5"/>
  <c r="F27" i="5"/>
  <c r="G25" i="5"/>
  <c r="F25" i="5"/>
  <c r="G23" i="5"/>
  <c r="F23" i="5"/>
  <c r="G21" i="5"/>
  <c r="F21" i="5"/>
  <c r="G15" i="5"/>
  <c r="F15" i="5"/>
  <c r="G11" i="5"/>
  <c r="I23" i="4"/>
  <c r="G23" i="4"/>
  <c r="J19" i="4"/>
  <c r="J18" i="4"/>
  <c r="J17" i="4"/>
  <c r="J16" i="4"/>
  <c r="J15" i="4"/>
  <c r="J14" i="4"/>
  <c r="J13" i="4"/>
  <c r="J12" i="4"/>
  <c r="E15" i="5" l="1"/>
  <c r="H32" i="5"/>
  <c r="E21" i="5"/>
  <c r="E11" i="5"/>
  <c r="E27" i="5"/>
  <c r="F23" i="4"/>
  <c r="D32" i="5"/>
  <c r="J23" i="4"/>
  <c r="C32" i="5"/>
  <c r="G32" i="5"/>
  <c r="F32" i="5"/>
  <c r="I32" i="5" l="1"/>
  <c r="E32" i="5"/>
</calcChain>
</file>

<file path=xl/sharedStrings.xml><?xml version="1.0" encoding="utf-8"?>
<sst xmlns="http://schemas.openxmlformats.org/spreadsheetml/2006/main" count="90" uniqueCount="73">
  <si>
    <t>OSNOVNA ŠKOLA ANTE KOVAČIĆA, ZLATAR</t>
  </si>
  <si>
    <t>V. Nazora 1 , 49250 Zlatar</t>
  </si>
  <si>
    <t>OPIS</t>
  </si>
  <si>
    <t>1.</t>
  </si>
  <si>
    <t>2.</t>
  </si>
  <si>
    <t>4.</t>
  </si>
  <si>
    <t>5.</t>
  </si>
  <si>
    <t>7.</t>
  </si>
  <si>
    <t>8.</t>
  </si>
  <si>
    <t>9.</t>
  </si>
  <si>
    <r>
      <t xml:space="preserve">Tek.pomoći  proračunu iz dr. proračuna- </t>
    </r>
    <r>
      <rPr>
        <b/>
        <sz val="10"/>
        <color theme="1"/>
        <rFont val="Times New Roman"/>
        <family val="1"/>
        <charset val="238"/>
      </rPr>
      <t>Grad Zlatar</t>
    </r>
  </si>
  <si>
    <t xml:space="preserve">Tek. pom. prorač. korisn. iz prorač. koji im nije nadležan-MZO </t>
  </si>
  <si>
    <t>Tek. pomoći temeljem prijenosa EU sredst.</t>
  </si>
  <si>
    <t>Ostali nespomenuti prihodi</t>
  </si>
  <si>
    <t>Tek. donacije od fizičkih osoba</t>
  </si>
  <si>
    <t>Prihodi od prodaje građ. objekta</t>
  </si>
  <si>
    <t>9221-Višak prihoda</t>
  </si>
  <si>
    <t>UKUPNI PRIHODI</t>
  </si>
  <si>
    <t>INDEKS (%)</t>
  </si>
  <si>
    <t>INDEKS  (%)</t>
  </si>
  <si>
    <t>I. REBALANS</t>
  </si>
  <si>
    <t>KONTO IZ RAČ. PLANA</t>
  </si>
  <si>
    <t>3.</t>
  </si>
  <si>
    <t>6.</t>
  </si>
  <si>
    <t>Rashodi za zaposlene</t>
  </si>
  <si>
    <t>Plaće za redovan rad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</si>
  <si>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</si>
  <si>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</si>
  <si>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</si>
  <si>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</si>
  <si>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</si>
  <si>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</si>
  <si>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Naknade troš. osobama izvan  RO</t>
  </si>
  <si>
    <t>Ostali nespomenuti rashodi poslovanja</t>
  </si>
  <si>
    <t>Financijski rashodi</t>
  </si>
  <si>
    <t>Ostali financijski rashodi</t>
  </si>
  <si>
    <r>
      <t>Ostale naknade iz prorač</t>
    </r>
    <r>
      <rPr>
        <sz val="10"/>
        <color theme="1"/>
        <rFont val="Times New Roman"/>
        <family val="1"/>
        <charset val="238"/>
      </rPr>
      <t>.</t>
    </r>
  </si>
  <si>
    <t>Ostale naknade u naravi</t>
  </si>
  <si>
    <t>Ostali rashodi</t>
  </si>
  <si>
    <t>Tekuće donacije u novcu</t>
  </si>
  <si>
    <t>Rashodi za nabavu proizv. dugotr. imovine</t>
  </si>
  <si>
    <t>Postrojenja i oprema</t>
  </si>
  <si>
    <t>Knjige, umjetnička djela</t>
  </si>
  <si>
    <t>Građevinski objekti</t>
  </si>
  <si>
    <t>UKUPNO RASHODI</t>
  </si>
  <si>
    <t>2.1.1</t>
  </si>
  <si>
    <t>3.1.1</t>
  </si>
  <si>
    <t>Vlastiti prihodi</t>
  </si>
  <si>
    <t>4.3.1</t>
  </si>
  <si>
    <t>5.2.1</t>
  </si>
  <si>
    <t>5.7.1</t>
  </si>
  <si>
    <t>5.4.1</t>
  </si>
  <si>
    <t>1.1.</t>
  </si>
  <si>
    <r>
      <t xml:space="preserve">Prihodi iz nadležnog prorač. za financ. rashoda posl   </t>
    </r>
    <r>
      <rPr>
        <b/>
        <sz val="10"/>
        <color theme="1"/>
        <rFont val="Times New Roman"/>
        <family val="1"/>
        <charset val="238"/>
      </rPr>
      <t>DEC</t>
    </r>
    <r>
      <rPr>
        <sz val="10"/>
        <color theme="1"/>
        <rFont val="Times New Roman"/>
        <family val="1"/>
        <charset val="238"/>
      </rPr>
      <t xml:space="preserve">- </t>
    </r>
    <r>
      <rPr>
        <b/>
        <sz val="10"/>
        <color theme="1"/>
        <rFont val="Times New Roman"/>
        <family val="1"/>
        <charset val="238"/>
      </rPr>
      <t>KZŽ</t>
    </r>
  </si>
  <si>
    <r>
      <t>Prihodi iz nadležnog prorač. za financ. rash. posl.</t>
    </r>
    <r>
      <rPr>
        <b/>
        <sz val="10"/>
        <color theme="1"/>
        <rFont val="Times New Roman"/>
        <family val="1"/>
        <charset val="238"/>
      </rPr>
      <t>.   ostalo</t>
    </r>
    <r>
      <rPr>
        <sz val="10"/>
        <color theme="1"/>
        <rFont val="Times New Roman"/>
        <family val="1"/>
        <charset val="238"/>
      </rPr>
      <t xml:space="preserve">- </t>
    </r>
    <r>
      <rPr>
        <b/>
        <sz val="10"/>
        <color theme="1"/>
        <rFont val="Times New Roman"/>
        <family val="1"/>
        <charset val="238"/>
      </rPr>
      <t>KZŽ</t>
    </r>
  </si>
  <si>
    <t>OSTVARENO 1.1.-30.6.2022.</t>
  </si>
  <si>
    <t>IZVORNI PLAN za 2022</t>
  </si>
  <si>
    <t>I. REBALANS 2022</t>
  </si>
  <si>
    <t>Erasmus</t>
  </si>
  <si>
    <t>OSTVARENO      1.1.-30.6.2021.</t>
  </si>
  <si>
    <t>2022/2021</t>
  </si>
  <si>
    <t>9221-Manjak prihoda</t>
  </si>
  <si>
    <t>OSTVARENO 1.1.-30.6.2021.</t>
  </si>
  <si>
    <t>4/3x100</t>
  </si>
  <si>
    <t>10.</t>
  </si>
  <si>
    <t>OSTVARENO      1.1.-30.6.2022.</t>
  </si>
  <si>
    <r>
      <rPr>
        <b/>
        <sz val="14"/>
        <color theme="1"/>
        <rFont val="Times New Roman"/>
        <family val="1"/>
        <charset val="238"/>
      </rPr>
      <t xml:space="preserve">POLUGODIŠNJI IZJEŠTAJ O IZVRŠENJU FINANCIJSKOG PLANA ZA 2022.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(IZVJEŠTAJ O PLANIRANIM I OSTVARENIM PRIHODIMA I RASHODIMA ZA 2022. GODINU)</t>
    </r>
    <r>
      <rPr>
        <b/>
        <sz val="12"/>
        <color theme="1"/>
        <rFont val="Times New Roman"/>
        <family val="1"/>
        <charset val="238"/>
      </rPr>
      <t xml:space="preserve">
P R I H O D I
</t>
    </r>
  </si>
  <si>
    <t>IZVORNI PLAN ZA 2022.</t>
  </si>
  <si>
    <t>INDEKS  (%) 9/8x100</t>
  </si>
  <si>
    <t>5/4x100</t>
  </si>
  <si>
    <t>Zlatar, 08.07.2022.</t>
  </si>
  <si>
    <r>
      <rPr>
        <b/>
        <sz val="14"/>
        <color theme="1"/>
        <rFont val="Times New Roman"/>
        <family val="1"/>
        <charset val="238"/>
      </rPr>
      <t xml:space="preserve">POLUGODIŠNJI IZJEŠTAJ O IZVRŠENJU FINANCIJSKOG PLANA ZA 2022.          </t>
    </r>
    <r>
      <rPr>
        <b/>
        <sz val="12"/>
        <color theme="1"/>
        <rFont val="Times New Roman"/>
        <family val="1"/>
        <charset val="238"/>
      </rPr>
      <t xml:space="preserve">                                                                   </t>
    </r>
    <r>
      <rPr>
        <b/>
        <sz val="11"/>
        <color theme="1"/>
        <rFont val="Times New Roman"/>
        <family val="1"/>
        <charset val="238"/>
      </rPr>
      <t>(IZVJEŠTAJ O PLANIRANIM I OSTVARENIM PRIHODIMA I RASHODIMA ZA 2022. GODINU)</t>
    </r>
    <r>
      <rPr>
        <b/>
        <sz val="12"/>
        <color theme="1"/>
        <rFont val="Times New Roman"/>
        <family val="1"/>
        <charset val="238"/>
      </rPr>
      <t xml:space="preserve">
R A S H O D I
</t>
    </r>
  </si>
  <si>
    <t>8/7x100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</si>
</sst>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9FB9D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top" wrapText="1"/>
    </xf>
    <xf numFmtId="0" fontId="1" fillId="0" borderId="0" xfId="0" applyFont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/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right" vertical="center" wrapText="1"/>
    </xf>
    <xf numFmtId="2" fontId="3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2" fillId="0" borderId="0" xfId="0" applyFont="1"/>
    <xf numFmtId="0" fontId="5" fillId="0" borderId="0" xfId="0" applyFont="1" applyAlignment="1">
      <alignment vertical="center"/>
    </xf>
    <xf numFmtId="4" fontId="9" fillId="0" borderId="6" xfId="0" applyNumberFormat="1" applyFont="1" applyFill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9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23" sqref="J23"/>
    </sheetView>
  </sheetViews>
  <sheetFormatPr defaultRowHeight="15" x14ac:dyDescent="0.25"/>
  <cols>
    <col min="1" max="1" width="11.28515625" customWidth="1"/>
    <col min="2" max="2" width="10" customWidth="1"/>
    <col min="3" max="3" width="35.28515625" customWidth="1"/>
    <col min="4" max="4" width="15" customWidth="1"/>
    <col min="5" max="5" width="13.5703125" customWidth="1"/>
    <col min="6" max="6" width="11.5703125" customWidth="1"/>
    <col min="7" max="8" width="12.5703125" customWidth="1"/>
    <col min="9" max="9" width="12.85546875" customWidth="1"/>
    <col min="10" max="10" width="12.5703125" customWidth="1"/>
  </cols>
  <sheetData>
    <row r="1" spans="1:10" x14ac:dyDescent="0.25">
      <c r="A1" s="38" t="s">
        <v>0</v>
      </c>
      <c r="B1" s="38"/>
      <c r="C1" s="39"/>
    </row>
    <row r="2" spans="1:10" x14ac:dyDescent="0.25">
      <c r="A2" s="40" t="s">
        <v>1</v>
      </c>
      <c r="B2" s="40"/>
      <c r="C2" s="39"/>
    </row>
    <row r="3" spans="1:10" x14ac:dyDescent="0.25">
      <c r="A3" s="40" t="s">
        <v>70</v>
      </c>
      <c r="B3" s="40"/>
      <c r="C3" s="39"/>
    </row>
    <row r="4" spans="1:10" x14ac:dyDescent="0.25">
      <c r="A4" s="1"/>
      <c r="B4" s="1"/>
    </row>
    <row r="5" spans="1:10" ht="26.25" customHeight="1" x14ac:dyDescent="0.25">
      <c r="A5" s="45" t="s">
        <v>66</v>
      </c>
      <c r="B5" s="45"/>
      <c r="C5" s="46"/>
      <c r="D5" s="46"/>
      <c r="E5" s="46"/>
      <c r="F5" s="46"/>
      <c r="G5" s="46"/>
      <c r="H5" s="46"/>
      <c r="I5" s="46"/>
      <c r="J5" s="46"/>
    </row>
    <row r="6" spans="1:10" ht="19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25.5" customHeight="1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15" customHeight="1" x14ac:dyDescent="0.25">
      <c r="A8" s="47" t="s">
        <v>21</v>
      </c>
      <c r="B8" s="47"/>
      <c r="C8" s="50" t="s">
        <v>2</v>
      </c>
      <c r="D8" s="42" t="s">
        <v>59</v>
      </c>
      <c r="E8" s="42" t="s">
        <v>65</v>
      </c>
      <c r="F8" s="32" t="s">
        <v>19</v>
      </c>
      <c r="G8" s="42" t="s">
        <v>56</v>
      </c>
      <c r="H8" s="42" t="s">
        <v>57</v>
      </c>
      <c r="I8" s="42" t="s">
        <v>55</v>
      </c>
      <c r="J8" s="53" t="s">
        <v>68</v>
      </c>
    </row>
    <row r="9" spans="1:10" x14ac:dyDescent="0.25">
      <c r="A9" s="48"/>
      <c r="B9" s="48"/>
      <c r="C9" s="51"/>
      <c r="D9" s="43"/>
      <c r="E9" s="43"/>
      <c r="F9" s="33" t="s">
        <v>60</v>
      </c>
      <c r="G9" s="43"/>
      <c r="H9" s="43"/>
      <c r="I9" s="43"/>
      <c r="J9" s="54"/>
    </row>
    <row r="10" spans="1:10" ht="11.25" customHeight="1" thickBot="1" x14ac:dyDescent="0.3">
      <c r="A10" s="49"/>
      <c r="B10" s="49"/>
      <c r="C10" s="52"/>
      <c r="D10" s="44"/>
      <c r="E10" s="44"/>
      <c r="F10" s="34" t="s">
        <v>69</v>
      </c>
      <c r="G10" s="44"/>
      <c r="H10" s="44"/>
      <c r="I10" s="44"/>
      <c r="J10" s="55"/>
    </row>
    <row r="11" spans="1:10" ht="15.75" thickTop="1" x14ac:dyDescent="0.25">
      <c r="A11" s="7" t="s">
        <v>3</v>
      </c>
      <c r="B11" s="3" t="s">
        <v>4</v>
      </c>
      <c r="C11" s="3" t="s">
        <v>22</v>
      </c>
      <c r="D11" s="3" t="s">
        <v>5</v>
      </c>
      <c r="E11" s="3" t="s">
        <v>6</v>
      </c>
      <c r="F11" s="35" t="s">
        <v>23</v>
      </c>
      <c r="G11" s="3" t="s">
        <v>7</v>
      </c>
      <c r="H11" s="3" t="s">
        <v>8</v>
      </c>
      <c r="I11" s="3" t="s">
        <v>9</v>
      </c>
      <c r="J11" s="3" t="s">
        <v>64</v>
      </c>
    </row>
    <row r="12" spans="1:10" ht="28.5" customHeight="1" x14ac:dyDescent="0.25">
      <c r="A12" s="9">
        <v>63313</v>
      </c>
      <c r="B12" s="10" t="s">
        <v>51</v>
      </c>
      <c r="C12" s="30" t="s">
        <v>10</v>
      </c>
      <c r="D12" s="13">
        <v>9274.23</v>
      </c>
      <c r="E12" s="13">
        <v>65326</v>
      </c>
      <c r="F12" s="26">
        <f>E12/D12*100</f>
        <v>704.38192712494731</v>
      </c>
      <c r="G12" s="13">
        <v>175000</v>
      </c>
      <c r="H12" s="13">
        <v>170000</v>
      </c>
      <c r="I12" s="13">
        <v>65326</v>
      </c>
      <c r="J12" s="26">
        <f>I12/H12*100</f>
        <v>38.427058823529414</v>
      </c>
    </row>
    <row r="13" spans="1:10" ht="28.5" customHeight="1" x14ac:dyDescent="0.25">
      <c r="A13" s="9">
        <v>63612</v>
      </c>
      <c r="B13" s="10" t="s">
        <v>49</v>
      </c>
      <c r="C13" s="30" t="s">
        <v>11</v>
      </c>
      <c r="D13" s="13">
        <v>3373266.86</v>
      </c>
      <c r="E13" s="13">
        <v>3402897.64</v>
      </c>
      <c r="F13" s="26">
        <f t="shared" ref="F13:F23" si="0">E13/D13*100</f>
        <v>100.87840011566711</v>
      </c>
      <c r="G13" s="13">
        <v>6650000</v>
      </c>
      <c r="H13" s="13">
        <v>7250000</v>
      </c>
      <c r="I13" s="13">
        <v>3402897.64</v>
      </c>
      <c r="J13" s="26">
        <f t="shared" ref="J13:J23" si="1">I13/H13*100</f>
        <v>46.936519172413796</v>
      </c>
    </row>
    <row r="14" spans="1:10" ht="19.5" customHeight="1" x14ac:dyDescent="0.25">
      <c r="A14" s="9">
        <v>63811</v>
      </c>
      <c r="B14" s="10" t="s">
        <v>50</v>
      </c>
      <c r="C14" s="30" t="s">
        <v>12</v>
      </c>
      <c r="D14" s="13">
        <v>0</v>
      </c>
      <c r="E14" s="13">
        <v>0</v>
      </c>
      <c r="F14" s="26">
        <v>0</v>
      </c>
      <c r="G14" s="13">
        <v>35000</v>
      </c>
      <c r="H14" s="13">
        <v>20000.240000000002</v>
      </c>
      <c r="I14" s="13">
        <v>0</v>
      </c>
      <c r="J14" s="26">
        <f t="shared" si="1"/>
        <v>0</v>
      </c>
    </row>
    <row r="15" spans="1:10" ht="19.5" customHeight="1" x14ac:dyDescent="0.25">
      <c r="A15" s="9">
        <v>65269</v>
      </c>
      <c r="B15" s="10" t="s">
        <v>48</v>
      </c>
      <c r="C15" s="30" t="s">
        <v>13</v>
      </c>
      <c r="D15" s="13">
        <v>135464.14000000001</v>
      </c>
      <c r="E15" s="13">
        <v>218148.75</v>
      </c>
      <c r="F15" s="26">
        <f t="shared" si="0"/>
        <v>161.03800607304632</v>
      </c>
      <c r="G15" s="13">
        <v>405000</v>
      </c>
      <c r="H15" s="13">
        <v>530000</v>
      </c>
      <c r="I15" s="13">
        <v>218148.75</v>
      </c>
      <c r="J15" s="26">
        <f t="shared" si="1"/>
        <v>41.160141509433963</v>
      </c>
    </row>
    <row r="16" spans="1:10" ht="19.5" customHeight="1" x14ac:dyDescent="0.25">
      <c r="A16" s="9">
        <v>66151</v>
      </c>
      <c r="B16" s="10" t="s">
        <v>46</v>
      </c>
      <c r="C16" s="30" t="s">
        <v>47</v>
      </c>
      <c r="D16" s="13">
        <v>0</v>
      </c>
      <c r="E16" s="13">
        <v>0</v>
      </c>
      <c r="F16" s="26">
        <v>0</v>
      </c>
      <c r="G16" s="13">
        <v>5000</v>
      </c>
      <c r="H16" s="13">
        <v>5000</v>
      </c>
      <c r="I16" s="13">
        <v>0</v>
      </c>
      <c r="J16" s="26">
        <f t="shared" si="1"/>
        <v>0</v>
      </c>
    </row>
    <row r="17" spans="1:10" ht="19.5" customHeight="1" x14ac:dyDescent="0.25">
      <c r="A17" s="9">
        <v>66311</v>
      </c>
      <c r="B17" s="10" t="s">
        <v>45</v>
      </c>
      <c r="C17" s="30" t="s">
        <v>14</v>
      </c>
      <c r="D17" s="13">
        <v>0</v>
      </c>
      <c r="E17" s="13">
        <v>3400</v>
      </c>
      <c r="F17" s="26">
        <v>0</v>
      </c>
      <c r="G17" s="13">
        <v>4000</v>
      </c>
      <c r="H17" s="13">
        <v>4000</v>
      </c>
      <c r="I17" s="13">
        <v>3400</v>
      </c>
      <c r="J17" s="26">
        <f t="shared" si="1"/>
        <v>85</v>
      </c>
    </row>
    <row r="18" spans="1:10" ht="25.5" x14ac:dyDescent="0.25">
      <c r="A18" s="9">
        <v>67111</v>
      </c>
      <c r="B18" s="10" t="s">
        <v>52</v>
      </c>
      <c r="C18" s="30" t="s">
        <v>53</v>
      </c>
      <c r="D18" s="13">
        <v>229777.23</v>
      </c>
      <c r="E18" s="13">
        <v>196051.13</v>
      </c>
      <c r="F18" s="26">
        <f t="shared" si="0"/>
        <v>85.322261914289768</v>
      </c>
      <c r="G18" s="13">
        <v>356181</v>
      </c>
      <c r="H18" s="13">
        <v>322413</v>
      </c>
      <c r="I18" s="13">
        <v>196051.13</v>
      </c>
      <c r="J18" s="26">
        <f t="shared" si="1"/>
        <v>60.80745193276946</v>
      </c>
    </row>
    <row r="19" spans="1:10" ht="25.5" x14ac:dyDescent="0.25">
      <c r="A19" s="9">
        <v>67111</v>
      </c>
      <c r="B19" s="10"/>
      <c r="C19" s="30" t="s">
        <v>54</v>
      </c>
      <c r="D19" s="13">
        <v>122642.76</v>
      </c>
      <c r="E19" s="13">
        <v>153070.72</v>
      </c>
      <c r="F19" s="26">
        <f t="shared" si="0"/>
        <v>124.81023747345543</v>
      </c>
      <c r="G19" s="13">
        <v>190500</v>
      </c>
      <c r="H19" s="13">
        <v>265000</v>
      </c>
      <c r="I19" s="13">
        <v>153070.72</v>
      </c>
      <c r="J19" s="26">
        <f t="shared" si="1"/>
        <v>57.762535849056604</v>
      </c>
    </row>
    <row r="20" spans="1:10" ht="19.5" customHeight="1" x14ac:dyDescent="0.25">
      <c r="A20" s="9">
        <v>72111</v>
      </c>
      <c r="B20" s="11"/>
      <c r="C20" s="30" t="s">
        <v>15</v>
      </c>
      <c r="D20" s="13">
        <v>0</v>
      </c>
      <c r="E20" s="13">
        <v>0</v>
      </c>
      <c r="F20" s="26">
        <v>0</v>
      </c>
      <c r="G20" s="13">
        <v>0</v>
      </c>
      <c r="H20" s="13">
        <v>0</v>
      </c>
      <c r="I20" s="13">
        <v>0</v>
      </c>
      <c r="J20" s="26">
        <v>0</v>
      </c>
    </row>
    <row r="21" spans="1:10" ht="28.5" customHeight="1" x14ac:dyDescent="0.25">
      <c r="A21" s="4" t="s">
        <v>16</v>
      </c>
      <c r="B21" s="11"/>
      <c r="C21" s="30" t="s">
        <v>58</v>
      </c>
      <c r="D21" s="13"/>
      <c r="E21" s="13"/>
      <c r="F21" s="13"/>
      <c r="G21" s="13"/>
      <c r="H21" s="13">
        <v>132406.76</v>
      </c>
      <c r="I21" s="13"/>
      <c r="J21" s="13"/>
    </row>
    <row r="22" spans="1:10" ht="28.5" customHeight="1" x14ac:dyDescent="0.25">
      <c r="A22" s="4" t="s">
        <v>61</v>
      </c>
      <c r="B22" s="11"/>
      <c r="C22" s="19"/>
      <c r="D22" s="13"/>
      <c r="E22" s="13"/>
      <c r="F22" s="13"/>
      <c r="G22" s="13"/>
      <c r="H22" s="13"/>
      <c r="I22" s="13"/>
      <c r="J22" s="13"/>
    </row>
    <row r="23" spans="1:10" ht="28.5" customHeight="1" x14ac:dyDescent="0.25">
      <c r="A23" s="8"/>
      <c r="B23" s="11"/>
      <c r="C23" s="6" t="s">
        <v>17</v>
      </c>
      <c r="D23" s="25">
        <f>SUM(D12:D20)</f>
        <v>3870425.2199999997</v>
      </c>
      <c r="E23" s="25">
        <f>SUM(E12:E21)</f>
        <v>4038894.24</v>
      </c>
      <c r="F23" s="36">
        <f t="shared" si="0"/>
        <v>104.35272639113282</v>
      </c>
      <c r="G23" s="31">
        <f>SUM(G12:G20)</f>
        <v>7820681</v>
      </c>
      <c r="H23" s="25">
        <f>SUM(H12:H21)</f>
        <v>8698820</v>
      </c>
      <c r="I23" s="25">
        <f t="shared" ref="I23" si="2">SUM(I12:I20)</f>
        <v>4038894.24</v>
      </c>
      <c r="J23" s="37">
        <f t="shared" si="1"/>
        <v>46.430369176509004</v>
      </c>
    </row>
    <row r="24" spans="1:10" x14ac:dyDescent="0.25">
      <c r="A24" s="2"/>
      <c r="B24" s="2"/>
    </row>
  </sheetData>
  <mergeCells count="10">
    <mergeCell ref="D8:D10"/>
    <mergeCell ref="A5:J7"/>
    <mergeCell ref="A8:A10"/>
    <mergeCell ref="C8:C10"/>
    <mergeCell ref="G8:G10"/>
    <mergeCell ref="H8:H10"/>
    <mergeCell ref="I8:I10"/>
    <mergeCell ref="E8:E10"/>
    <mergeCell ref="J8:J10"/>
    <mergeCell ref="B8:B10"/>
  </mergeCells>
  <phoneticPr fontId="8" type="noConversion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3" sqref="M13"/>
    </sheetView>
  </sheetViews>
  <sheetFormatPr defaultRowHeight="15" x14ac:dyDescent="0.25"/>
  <cols>
    <col min="1" max="1" width="8.5703125" customWidth="1"/>
    <col min="2" max="2" width="27.140625" bestFit="1" customWidth="1"/>
    <col min="3" max="4" width="15.28515625" customWidth="1"/>
    <col min="5" max="5" width="10.5703125" customWidth="1"/>
    <col min="6" max="6" width="13.85546875" customWidth="1"/>
    <col min="7" max="8" width="13.28515625" customWidth="1"/>
    <col min="9" max="9" width="10.28515625" customWidth="1"/>
  </cols>
  <sheetData>
    <row r="1" spans="1:10" x14ac:dyDescent="0.25">
      <c r="A1" s="38" t="s">
        <v>0</v>
      </c>
      <c r="B1" s="38"/>
    </row>
    <row r="2" spans="1:10" x14ac:dyDescent="0.25">
      <c r="A2" s="40" t="s">
        <v>1</v>
      </c>
      <c r="B2" s="40"/>
    </row>
    <row r="3" spans="1:10" x14ac:dyDescent="0.25">
      <c r="A3" s="40" t="s">
        <v>70</v>
      </c>
      <c r="B3" s="40"/>
    </row>
    <row r="4" spans="1:10" ht="10.5" customHeight="1" x14ac:dyDescent="0.25">
      <c r="A4" s="1"/>
      <c r="B4" s="1"/>
    </row>
    <row r="5" spans="1:10" ht="33" customHeight="1" x14ac:dyDescent="0.25">
      <c r="A5" s="45" t="s">
        <v>71</v>
      </c>
      <c r="B5" s="45"/>
      <c r="C5" s="46"/>
      <c r="D5" s="46"/>
      <c r="E5" s="46"/>
      <c r="F5" s="46"/>
      <c r="G5" s="46"/>
      <c r="H5" s="46"/>
      <c r="I5" s="46"/>
      <c r="J5" s="46"/>
    </row>
    <row r="6" spans="1:10" ht="25.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</row>
    <row r="7" spans="1:10" ht="21" customHeight="1" thickBot="1" x14ac:dyDescent="0.3">
      <c r="A7" s="46"/>
      <c r="B7" s="46"/>
      <c r="C7" s="46"/>
      <c r="D7" s="46"/>
      <c r="E7" s="46"/>
      <c r="F7" s="46"/>
      <c r="G7" s="46"/>
      <c r="H7" s="46"/>
      <c r="I7" s="46"/>
      <c r="J7" s="46"/>
    </row>
    <row r="8" spans="1:10" ht="21" customHeight="1" x14ac:dyDescent="0.25">
      <c r="A8" s="60" t="s">
        <v>21</v>
      </c>
      <c r="B8" s="62" t="s">
        <v>2</v>
      </c>
      <c r="C8" s="56" t="s">
        <v>62</v>
      </c>
      <c r="D8" s="56" t="s">
        <v>55</v>
      </c>
      <c r="E8" s="27" t="s">
        <v>18</v>
      </c>
      <c r="F8" s="56" t="s">
        <v>67</v>
      </c>
      <c r="G8" s="56" t="s">
        <v>20</v>
      </c>
      <c r="H8" s="56" t="s">
        <v>55</v>
      </c>
      <c r="I8" s="27" t="s">
        <v>18</v>
      </c>
      <c r="J8" s="16"/>
    </row>
    <row r="9" spans="1:10" x14ac:dyDescent="0.25">
      <c r="A9" s="61"/>
      <c r="B9" s="63"/>
      <c r="C9" s="58"/>
      <c r="D9" s="57"/>
      <c r="E9" s="28" t="s">
        <v>63</v>
      </c>
      <c r="F9" s="57"/>
      <c r="G9" s="58"/>
      <c r="H9" s="58"/>
      <c r="I9" s="28" t="s">
        <v>72</v>
      </c>
      <c r="J9" s="22"/>
    </row>
    <row r="10" spans="1:10" x14ac:dyDescent="0.25">
      <c r="A10" s="18" t="s">
        <v>3</v>
      </c>
      <c r="B10" s="18" t="s">
        <v>4</v>
      </c>
      <c r="C10" s="18" t="s">
        <v>22</v>
      </c>
      <c r="D10" s="18" t="s">
        <v>5</v>
      </c>
      <c r="E10" s="18" t="s">
        <v>6</v>
      </c>
      <c r="F10" s="18" t="s">
        <v>23</v>
      </c>
      <c r="G10" s="18" t="s">
        <v>7</v>
      </c>
      <c r="H10" s="23" t="s">
        <v>8</v>
      </c>
      <c r="I10" s="23" t="s">
        <v>9</v>
      </c>
      <c r="J10" s="22"/>
    </row>
    <row r="11" spans="1:10" x14ac:dyDescent="0.25">
      <c r="A11" s="18">
        <v>31</v>
      </c>
      <c r="B11" s="18" t="s">
        <v>24</v>
      </c>
      <c r="C11" s="12">
        <f>SUM(C12:C14)</f>
        <v>3461751.0700000003</v>
      </c>
      <c r="D11" s="12">
        <f t="shared" ref="D11" si="0">SUM(D12:D14)</f>
        <v>3559542.39</v>
      </c>
      <c r="E11" s="26">
        <f>D11/C11*100</f>
        <v>102.82490907123486</v>
      </c>
      <c r="F11" s="12">
        <f>SUM(F12:F14)</f>
        <v>6827000</v>
      </c>
      <c r="G11" s="12">
        <f t="shared" ref="G11:H11" si="1">SUM(G12:G14)</f>
        <v>7376675</v>
      </c>
      <c r="H11" s="12">
        <f t="shared" si="1"/>
        <v>3559542.39</v>
      </c>
      <c r="I11" s="26">
        <f>H11/G11*100</f>
        <v>48.25402217123569</v>
      </c>
      <c r="J11" s="21"/>
    </row>
    <row r="12" spans="1:10" ht="26.25" customHeight="1" x14ac:dyDescent="0.25">
      <c r="A12" s="20">
        <v>311</v>
      </c>
      <c r="B12" s="20" t="s">
        <v>25</v>
      </c>
      <c r="C12" s="13">
        <v>2818572.35</v>
      </c>
      <c r="D12" s="13">
        <v>2841663.49</v>
      </c>
      <c r="E12" s="26">
        <f t="shared" ref="E12:E32" si="2">D12/C12*100</f>
        <v>100.81924950409736</v>
      </c>
      <c r="F12" s="13">
        <v>5593000</v>
      </c>
      <c r="G12" s="13">
        <v>5825675</v>
      </c>
      <c r="H12" s="13">
        <v>2841663.49</v>
      </c>
      <c r="I12" s="26">
        <f t="shared" ref="I12:I32" si="3">H12/G12*100</f>
        <v>48.778270157535395</v>
      </c>
    </row>
    <row r="13" spans="1:10" ht="19.5" customHeight="1" x14ac:dyDescent="0.25">
      <c r="A13" s="20">
        <v>312</v>
      </c>
      <c r="B13" s="20" t="s">
        <v>26</v>
      </c>
      <c r="C13" s="13">
        <v>198466</v>
      </c>
      <c r="D13" s="13">
        <v>255995.59</v>
      </c>
      <c r="E13" s="26">
        <f t="shared" si="2"/>
        <v>128.98712625840193</v>
      </c>
      <c r="F13" s="13">
        <v>390000</v>
      </c>
      <c r="G13" s="13">
        <v>625000</v>
      </c>
      <c r="H13" s="13">
        <v>255995.59</v>
      </c>
      <c r="I13" s="26">
        <f t="shared" si="3"/>
        <v>40.959294400000005</v>
      </c>
    </row>
    <row r="14" spans="1:10" ht="25.5" customHeight="1" x14ac:dyDescent="0.25">
      <c r="A14" s="20">
        <v>313</v>
      </c>
      <c r="B14" s="20" t="s">
        <v>27</v>
      </c>
      <c r="C14" s="13">
        <v>444712.72</v>
      </c>
      <c r="D14" s="13">
        <v>461883.31</v>
      </c>
      <c r="E14" s="26">
        <f t="shared" si="2"/>
        <v>103.86105214170622</v>
      </c>
      <c r="F14" s="13">
        <v>844000</v>
      </c>
      <c r="G14" s="13">
        <v>926000</v>
      </c>
      <c r="H14" s="13">
        <v>461883.31</v>
      </c>
      <c r="I14" s="26">
        <f t="shared" si="3"/>
        <v>49.879407127429801</v>
      </c>
    </row>
    <row r="15" spans="1:10" ht="15" customHeight="1" x14ac:dyDescent="0.25">
      <c r="A15" s="18">
        <v>32</v>
      </c>
      <c r="B15" s="18" t="s">
        <v>28</v>
      </c>
      <c r="C15" s="12">
        <f>SUM(C16:C20)</f>
        <v>458653.43000000005</v>
      </c>
      <c r="D15" s="12">
        <f>SUM(D16:D20)</f>
        <v>614778.19999999995</v>
      </c>
      <c r="E15" s="26">
        <f t="shared" si="2"/>
        <v>134.03981302396451</v>
      </c>
      <c r="F15" s="12">
        <f>SUM(F16:F20)</f>
        <v>890581</v>
      </c>
      <c r="G15" s="12">
        <f>SUM(G16:G20)</f>
        <v>1129145</v>
      </c>
      <c r="H15" s="12">
        <f>SUM(H16:H20)</f>
        <v>614778.19999999995</v>
      </c>
      <c r="I15" s="26">
        <f t="shared" si="3"/>
        <v>54.44634657196373</v>
      </c>
    </row>
    <row r="16" spans="1:10" ht="21" customHeight="1" x14ac:dyDescent="0.25">
      <c r="A16" s="20">
        <v>321</v>
      </c>
      <c r="B16" s="20" t="s">
        <v>29</v>
      </c>
      <c r="C16" s="13">
        <v>1310.2</v>
      </c>
      <c r="D16" s="13">
        <v>124277.53</v>
      </c>
      <c r="E16" s="26">
        <f t="shared" si="2"/>
        <v>9485.3862005800638</v>
      </c>
      <c r="F16" s="13">
        <v>61000</v>
      </c>
      <c r="G16" s="13">
        <v>157500</v>
      </c>
      <c r="H16" s="13">
        <v>124277.53</v>
      </c>
      <c r="I16" s="26">
        <f t="shared" si="3"/>
        <v>78.906368253968253</v>
      </c>
    </row>
    <row r="17" spans="1:9" x14ac:dyDescent="0.25">
      <c r="A17" s="20">
        <v>322</v>
      </c>
      <c r="B17" s="20" t="s">
        <v>30</v>
      </c>
      <c r="C17" s="13">
        <v>281329.76</v>
      </c>
      <c r="D17" s="13">
        <v>267846.03000000003</v>
      </c>
      <c r="E17" s="26">
        <f t="shared" si="2"/>
        <v>95.207144100218912</v>
      </c>
      <c r="F17" s="13">
        <v>523500</v>
      </c>
      <c r="G17" s="13">
        <v>601167</v>
      </c>
      <c r="H17" s="13">
        <v>267846.03000000003</v>
      </c>
      <c r="I17" s="26">
        <f t="shared" si="3"/>
        <v>44.554346795482793</v>
      </c>
    </row>
    <row r="18" spans="1:9" ht="16.5" customHeight="1" x14ac:dyDescent="0.25">
      <c r="A18" s="20">
        <v>323</v>
      </c>
      <c r="B18" s="20" t="s">
        <v>31</v>
      </c>
      <c r="C18" s="13">
        <v>156644.95000000001</v>
      </c>
      <c r="D18" s="13">
        <v>197640.18</v>
      </c>
      <c r="E18" s="26">
        <f t="shared" si="2"/>
        <v>126.17079580286502</v>
      </c>
      <c r="F18" s="13">
        <v>202685</v>
      </c>
      <c r="G18" s="13">
        <v>293722</v>
      </c>
      <c r="H18" s="13">
        <v>197640.18</v>
      </c>
      <c r="I18" s="26">
        <f t="shared" si="3"/>
        <v>67.288177256044833</v>
      </c>
    </row>
    <row r="19" spans="1:9" ht="16.5" customHeight="1" x14ac:dyDescent="0.25">
      <c r="A19" s="20">
        <v>324</v>
      </c>
      <c r="B19" s="20" t="s">
        <v>32</v>
      </c>
      <c r="C19" s="13">
        <v>0</v>
      </c>
      <c r="D19" s="13">
        <v>0</v>
      </c>
      <c r="E19" s="26">
        <v>0</v>
      </c>
      <c r="F19" s="13">
        <v>0</v>
      </c>
      <c r="G19" s="13">
        <v>0</v>
      </c>
      <c r="H19" s="13">
        <v>0</v>
      </c>
      <c r="I19" s="26">
        <v>0</v>
      </c>
    </row>
    <row r="20" spans="1:9" ht="31.5" customHeight="1" x14ac:dyDescent="0.25">
      <c r="A20" s="20">
        <v>329</v>
      </c>
      <c r="B20" s="20" t="s">
        <v>33</v>
      </c>
      <c r="C20" s="13">
        <v>19368.52</v>
      </c>
      <c r="D20" s="13">
        <v>25014.46</v>
      </c>
      <c r="E20" s="26">
        <f t="shared" si="2"/>
        <v>129.15008477674081</v>
      </c>
      <c r="F20" s="13">
        <v>103396</v>
      </c>
      <c r="G20" s="13">
        <v>76756</v>
      </c>
      <c r="H20" s="13">
        <v>25014.46</v>
      </c>
      <c r="I20" s="26">
        <f t="shared" si="3"/>
        <v>32.589582573349311</v>
      </c>
    </row>
    <row r="21" spans="1:9" ht="16.5" customHeight="1" x14ac:dyDescent="0.25">
      <c r="A21" s="18">
        <v>34</v>
      </c>
      <c r="B21" s="18" t="s">
        <v>34</v>
      </c>
      <c r="C21" s="12">
        <f>C22</f>
        <v>3439.74</v>
      </c>
      <c r="D21" s="12">
        <f t="shared" ref="D21" si="4">D22</f>
        <v>4572.87</v>
      </c>
      <c r="E21" s="26">
        <f t="shared" si="2"/>
        <v>132.94231540755987</v>
      </c>
      <c r="F21" s="12">
        <f>F22</f>
        <v>7100</v>
      </c>
      <c r="G21" s="12">
        <f>G22</f>
        <v>7000</v>
      </c>
      <c r="H21" s="12">
        <f t="shared" ref="H21" si="5">H22</f>
        <v>4572.87</v>
      </c>
      <c r="I21" s="26">
        <f t="shared" si="3"/>
        <v>65.326714285714289</v>
      </c>
    </row>
    <row r="22" spans="1:9" ht="16.5" customHeight="1" x14ac:dyDescent="0.25">
      <c r="A22" s="20">
        <v>343</v>
      </c>
      <c r="B22" s="20" t="s">
        <v>35</v>
      </c>
      <c r="C22" s="13">
        <v>3439.74</v>
      </c>
      <c r="D22" s="13">
        <v>4572.87</v>
      </c>
      <c r="E22" s="26">
        <f t="shared" si="2"/>
        <v>132.94231540755987</v>
      </c>
      <c r="F22" s="13">
        <v>7100</v>
      </c>
      <c r="G22" s="13">
        <v>7000</v>
      </c>
      <c r="H22" s="13">
        <v>4572.87</v>
      </c>
      <c r="I22" s="26">
        <f t="shared" si="3"/>
        <v>65.326714285714289</v>
      </c>
    </row>
    <row r="23" spans="1:9" ht="16.5" customHeight="1" x14ac:dyDescent="0.25">
      <c r="A23" s="18">
        <v>37</v>
      </c>
      <c r="B23" s="29" t="s">
        <v>36</v>
      </c>
      <c r="C23" s="14">
        <f>C24</f>
        <v>0</v>
      </c>
      <c r="D23" s="14">
        <f t="shared" ref="D23:H23" si="6">D24</f>
        <v>0</v>
      </c>
      <c r="E23" s="26">
        <v>0</v>
      </c>
      <c r="F23" s="14">
        <f>F24</f>
        <v>0</v>
      </c>
      <c r="G23" s="14">
        <f t="shared" si="6"/>
        <v>0</v>
      </c>
      <c r="H23" s="14">
        <f t="shared" si="6"/>
        <v>0</v>
      </c>
      <c r="I23" s="26">
        <v>0</v>
      </c>
    </row>
    <row r="24" spans="1:9" ht="16.5" customHeight="1" x14ac:dyDescent="0.25">
      <c r="A24" s="20">
        <v>372</v>
      </c>
      <c r="B24" s="20" t="s">
        <v>37</v>
      </c>
      <c r="C24" s="13"/>
      <c r="D24" s="13"/>
      <c r="E24" s="26"/>
      <c r="F24" s="13"/>
      <c r="G24" s="13"/>
      <c r="H24" s="13"/>
      <c r="I24" s="26"/>
    </row>
    <row r="25" spans="1:9" x14ac:dyDescent="0.25">
      <c r="A25" s="18">
        <v>38</v>
      </c>
      <c r="B25" s="18" t="s">
        <v>38</v>
      </c>
      <c r="C25" s="12">
        <f>C26</f>
        <v>0</v>
      </c>
      <c r="D25" s="12">
        <f t="shared" ref="D25:H25" si="7">D26</f>
        <v>0</v>
      </c>
      <c r="E25" s="26">
        <v>0</v>
      </c>
      <c r="F25" s="12">
        <f>F26</f>
        <v>0</v>
      </c>
      <c r="G25" s="12">
        <f t="shared" si="7"/>
        <v>0</v>
      </c>
      <c r="H25" s="12">
        <f t="shared" si="7"/>
        <v>0</v>
      </c>
      <c r="I25" s="26">
        <v>0</v>
      </c>
    </row>
    <row r="26" spans="1:9" x14ac:dyDescent="0.25">
      <c r="A26" s="24">
        <v>381</v>
      </c>
      <c r="B26" s="20" t="s">
        <v>39</v>
      </c>
      <c r="C26" s="13"/>
      <c r="D26" s="13"/>
      <c r="E26" s="26"/>
      <c r="F26" s="13"/>
      <c r="G26" s="13"/>
      <c r="H26" s="13"/>
      <c r="I26" s="26"/>
    </row>
    <row r="27" spans="1:9" ht="25.5" x14ac:dyDescent="0.25">
      <c r="A27" s="18">
        <v>42</v>
      </c>
      <c r="B27" s="18" t="s">
        <v>40</v>
      </c>
      <c r="C27" s="12">
        <f>C28+C29</f>
        <v>5790.63</v>
      </c>
      <c r="D27" s="12">
        <f t="shared" ref="D27" si="8">D28+D29</f>
        <v>2726.42</v>
      </c>
      <c r="E27" s="26">
        <f t="shared" si="2"/>
        <v>47.083305270756377</v>
      </c>
      <c r="F27" s="12">
        <f>F28+F29</f>
        <v>96000</v>
      </c>
      <c r="G27" s="12">
        <f t="shared" ref="G27:H27" si="9">G28+G29</f>
        <v>186000</v>
      </c>
      <c r="H27" s="12">
        <f t="shared" si="9"/>
        <v>2726.42</v>
      </c>
      <c r="I27" s="26">
        <f t="shared" si="3"/>
        <v>1.4658172043010753</v>
      </c>
    </row>
    <row r="28" spans="1:9" x14ac:dyDescent="0.25">
      <c r="A28" s="20">
        <v>422</v>
      </c>
      <c r="B28" s="20" t="s">
        <v>41</v>
      </c>
      <c r="C28" s="13">
        <v>5790.63</v>
      </c>
      <c r="D28" s="13">
        <v>2006.5</v>
      </c>
      <c r="E28" s="26">
        <f t="shared" si="2"/>
        <v>34.650806561634916</v>
      </c>
      <c r="F28" s="13">
        <v>14000</v>
      </c>
      <c r="G28" s="13">
        <v>35000</v>
      </c>
      <c r="H28" s="13">
        <v>2006.5</v>
      </c>
      <c r="I28" s="26">
        <f t="shared" si="3"/>
        <v>5.7328571428571431</v>
      </c>
    </row>
    <row r="29" spans="1:9" x14ac:dyDescent="0.25">
      <c r="A29" s="20">
        <v>424</v>
      </c>
      <c r="B29" s="20" t="s">
        <v>42</v>
      </c>
      <c r="C29" s="13"/>
      <c r="D29" s="13">
        <v>719.92</v>
      </c>
      <c r="E29" s="26">
        <v>0</v>
      </c>
      <c r="F29" s="13">
        <v>82000</v>
      </c>
      <c r="G29" s="13">
        <v>151000</v>
      </c>
      <c r="H29" s="13">
        <v>719.92</v>
      </c>
      <c r="I29" s="26">
        <f t="shared" si="3"/>
        <v>0.47676821192052982</v>
      </c>
    </row>
    <row r="30" spans="1:9" x14ac:dyDescent="0.25">
      <c r="A30" s="20">
        <v>421</v>
      </c>
      <c r="B30" s="20" t="s">
        <v>43</v>
      </c>
      <c r="C30" s="8"/>
      <c r="D30" s="13"/>
      <c r="E30" s="26"/>
      <c r="F30" s="15"/>
      <c r="G30" s="15"/>
      <c r="H30" s="13"/>
      <c r="I30" s="26"/>
    </row>
    <row r="31" spans="1:9" x14ac:dyDescent="0.25">
      <c r="A31" s="20"/>
      <c r="B31" s="8"/>
      <c r="C31" s="8"/>
      <c r="D31" s="13"/>
      <c r="E31" s="26"/>
      <c r="F31" s="15"/>
      <c r="G31" s="15"/>
      <c r="H31" s="13"/>
      <c r="I31" s="26"/>
    </row>
    <row r="32" spans="1:9" x14ac:dyDescent="0.25">
      <c r="A32" s="59"/>
      <c r="B32" s="6" t="s">
        <v>44</v>
      </c>
      <c r="C32" s="25">
        <f>C11+C15+C21+C23+C25+C27</f>
        <v>3929634.8700000006</v>
      </c>
      <c r="D32" s="25">
        <f t="shared" ref="D32" si="10">D11+D15+D21+D23+D25+D27</f>
        <v>4181619.88</v>
      </c>
      <c r="E32" s="26">
        <f t="shared" si="2"/>
        <v>106.41242808393542</v>
      </c>
      <c r="F32" s="25">
        <f>F11+F15+F21+F23+F25+F27</f>
        <v>7820681</v>
      </c>
      <c r="G32" s="25">
        <f t="shared" ref="G32:H32" si="11">G11+G15+G21+G23+G25+G27</f>
        <v>8698820</v>
      </c>
      <c r="H32" s="25">
        <f t="shared" si="11"/>
        <v>4181619.88</v>
      </c>
      <c r="I32" s="41">
        <f t="shared" si="3"/>
        <v>48.071116312327419</v>
      </c>
    </row>
    <row r="33" spans="1:9" x14ac:dyDescent="0.25">
      <c r="A33" s="59"/>
      <c r="B33" s="6"/>
      <c r="C33" s="6"/>
      <c r="D33" s="17"/>
      <c r="E33" s="17"/>
      <c r="F33" s="6"/>
      <c r="G33" s="6"/>
      <c r="H33" s="17"/>
      <c r="I33" s="8"/>
    </row>
    <row r="34" spans="1:9" x14ac:dyDescent="0.25">
      <c r="A34" s="59"/>
      <c r="B34" s="6"/>
      <c r="C34" s="6"/>
      <c r="D34" s="17"/>
      <c r="E34" s="17"/>
      <c r="F34" s="8"/>
      <c r="G34" s="6"/>
      <c r="H34" s="17"/>
      <c r="I34" s="8"/>
    </row>
    <row r="35" spans="1:9" x14ac:dyDescent="0.25">
      <c r="A35" s="5"/>
    </row>
    <row r="36" spans="1:9" x14ac:dyDescent="0.25">
      <c r="A36" s="1"/>
    </row>
    <row r="37" spans="1:9" x14ac:dyDescent="0.25">
      <c r="A37" s="1"/>
    </row>
  </sheetData>
  <mergeCells count="9">
    <mergeCell ref="F8:F9"/>
    <mergeCell ref="H8:H9"/>
    <mergeCell ref="A32:A34"/>
    <mergeCell ref="D8:D9"/>
    <mergeCell ref="A5:J7"/>
    <mergeCell ref="A8:A9"/>
    <mergeCell ref="B8:B9"/>
    <mergeCell ref="C8:C9"/>
    <mergeCell ref="G8:G9"/>
  </mergeCells>
  <phoneticPr fontId="8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Prihodi</vt:lpstr>
      <vt:lpstr>Rashodi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Višnja</dc:creator>
  <cp:lastModifiedBy>Danica</cp:lastModifiedBy>
  <cp:lastPrinted>2022-07-06T12:12:46Z</cp:lastPrinted>
  <dcterms:created xsi:type="dcterms:W3CDTF">2022-07-06T08:46:14Z</dcterms:created>
  <dcterms:modified xsi:type="dcterms:W3CDTF">2022-07-08T11:40:49Z</dcterms:modified>
</cp:coreProperties>
</file>