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šnja\Documents\obrasci  6.2020\TABLICE RAČUNOVODSTVO\FINANCIJSKI IZVJEŠTAJI\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19440" windowHeight="15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E290" i="9" s="1"/>
  <c r="B290" i="9" s="1"/>
  <c r="G290" i="9"/>
  <c r="F290" i="9"/>
  <c r="F289" i="9"/>
  <c r="H288" i="9"/>
  <c r="G288" i="9"/>
  <c r="F288" i="9"/>
  <c r="E288" i="9"/>
  <c r="B288" i="9" s="1"/>
  <c r="F287" i="9"/>
  <c r="F286" i="9"/>
  <c r="H285" i="9"/>
  <c r="G285" i="9"/>
  <c r="F285" i="9"/>
  <c r="H284" i="9"/>
  <c r="G284" i="9"/>
  <c r="E284" i="9" s="1"/>
  <c r="B284" i="9" s="1"/>
  <c r="F284" i="9"/>
  <c r="H283" i="9"/>
  <c r="G283" i="9"/>
  <c r="F283" i="9"/>
  <c r="F282" i="9"/>
  <c r="H281" i="9"/>
  <c r="G281" i="9"/>
  <c r="F281" i="9"/>
  <c r="H280" i="9"/>
  <c r="G280" i="9"/>
  <c r="E280" i="9" s="1"/>
  <c r="F280" i="9"/>
  <c r="F275" i="9" s="1"/>
  <c r="H279" i="9"/>
  <c r="G279" i="9"/>
  <c r="F279" i="9"/>
  <c r="F278" i="9"/>
  <c r="F277" i="9"/>
  <c r="F276" i="9"/>
  <c r="L274" i="9"/>
  <c r="H274" i="9"/>
  <c r="F274" i="9"/>
  <c r="I273" i="9"/>
  <c r="H273" i="9"/>
  <c r="F273" i="9"/>
  <c r="E272" i="9"/>
  <c r="M271" i="9"/>
  <c r="L271" i="9"/>
  <c r="E271" i="9"/>
  <c r="M270" i="9"/>
  <c r="L270" i="9"/>
  <c r="F270" i="9" s="1"/>
  <c r="B270" i="9" s="1"/>
  <c r="E270" i="9"/>
  <c r="M269" i="9"/>
  <c r="L269" i="9"/>
  <c r="E269" i="9"/>
  <c r="M268" i="9"/>
  <c r="L268" i="9"/>
  <c r="F268" i="9" s="1"/>
  <c r="B268" i="9" s="1"/>
  <c r="E268" i="9"/>
  <c r="M267" i="9"/>
  <c r="L267" i="9"/>
  <c r="E267" i="9"/>
  <c r="M266" i="9"/>
  <c r="L266" i="9"/>
  <c r="F266" i="9" s="1"/>
  <c r="B266" i="9" s="1"/>
  <c r="E266" i="9"/>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F226" i="9" s="1"/>
  <c r="B226" i="9" s="1"/>
  <c r="E226" i="9"/>
  <c r="H225" i="9"/>
  <c r="E225" i="9" s="1"/>
  <c r="B225" i="9" s="1"/>
  <c r="G225" i="9"/>
  <c r="F225" i="9"/>
  <c r="M224" i="9"/>
  <c r="F224" i="9" s="1"/>
  <c r="L224" i="9"/>
  <c r="E224" i="9"/>
  <c r="B224" i="9"/>
  <c r="M223" i="9"/>
  <c r="L223" i="9"/>
  <c r="F223" i="9" s="1"/>
  <c r="E223" i="9"/>
  <c r="M222" i="9"/>
  <c r="L222" i="9"/>
  <c r="E222" i="9"/>
  <c r="M221" i="9"/>
  <c r="L221" i="9"/>
  <c r="F221" i="9" s="1"/>
  <c r="E221" i="9"/>
  <c r="M220" i="9"/>
  <c r="L220" i="9"/>
  <c r="F220" i="9" s="1"/>
  <c r="E220" i="9"/>
  <c r="M219" i="9"/>
  <c r="L219" i="9"/>
  <c r="E219" i="9"/>
  <c r="M218" i="9"/>
  <c r="L218" i="9"/>
  <c r="E218" i="9"/>
  <c r="M217" i="9"/>
  <c r="L217" i="9"/>
  <c r="E217" i="9"/>
  <c r="M216" i="9"/>
  <c r="L216" i="9"/>
  <c r="E216" i="9"/>
  <c r="M215" i="9"/>
  <c r="L215" i="9"/>
  <c r="F215" i="9" s="1"/>
  <c r="E215" i="9"/>
  <c r="B215" i="9" s="1"/>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E157" i="9" s="1"/>
  <c r="B157" i="9" s="1"/>
  <c r="F157" i="9"/>
  <c r="H156" i="9"/>
  <c r="G156" i="9"/>
  <c r="F156" i="9"/>
  <c r="H155" i="9"/>
  <c r="E155" i="9" s="1"/>
  <c r="B155" i="9" s="1"/>
  <c r="G155" i="9"/>
  <c r="F155" i="9"/>
  <c r="H154" i="9"/>
  <c r="E154" i="9" s="1"/>
  <c r="B154" i="9" s="1"/>
  <c r="G154" i="9"/>
  <c r="F154" i="9"/>
  <c r="H153" i="9"/>
  <c r="G153" i="9"/>
  <c r="F153" i="9"/>
  <c r="E153" i="9"/>
  <c r="B153" i="9" s="1"/>
  <c r="H152" i="9"/>
  <c r="G152" i="9"/>
  <c r="F152" i="9"/>
  <c r="E152" i="9"/>
  <c r="B152" i="9" s="1"/>
  <c r="H151" i="9"/>
  <c r="G151" i="9"/>
  <c r="E151" i="9" s="1"/>
  <c r="B151" i="9" s="1"/>
  <c r="F151" i="9"/>
  <c r="H150" i="9"/>
  <c r="G150" i="9"/>
  <c r="E150" i="9" s="1"/>
  <c r="F150" i="9"/>
  <c r="H149" i="9"/>
  <c r="G149" i="9"/>
  <c r="E149" i="9" s="1"/>
  <c r="B149" i="9" s="1"/>
  <c r="F149" i="9"/>
  <c r="H148" i="9"/>
  <c r="G148" i="9"/>
  <c r="F148" i="9"/>
  <c r="H147" i="9"/>
  <c r="E147" i="9" s="1"/>
  <c r="B147" i="9" s="1"/>
  <c r="G147" i="9"/>
  <c r="F147" i="9"/>
  <c r="H146" i="9"/>
  <c r="E146" i="9" s="1"/>
  <c r="B146" i="9" s="1"/>
  <c r="G146" i="9"/>
  <c r="F146" i="9"/>
  <c r="H145" i="9"/>
  <c r="G145" i="9"/>
  <c r="F145" i="9"/>
  <c r="E145" i="9"/>
  <c r="B145" i="9" s="1"/>
  <c r="H144" i="9"/>
  <c r="G144" i="9"/>
  <c r="F144" i="9"/>
  <c r="E144" i="9"/>
  <c r="B144" i="9" s="1"/>
  <c r="H143" i="9"/>
  <c r="G143" i="9"/>
  <c r="E143" i="9" s="1"/>
  <c r="B143" i="9" s="1"/>
  <c r="F143" i="9"/>
  <c r="F142" i="9"/>
  <c r="H141" i="9"/>
  <c r="G141" i="9"/>
  <c r="E141" i="9" s="1"/>
  <c r="B141" i="9" s="1"/>
  <c r="F141" i="9"/>
  <c r="H140" i="9"/>
  <c r="E140" i="9" s="1"/>
  <c r="B140" i="9" s="1"/>
  <c r="G140" i="9"/>
  <c r="F140" i="9"/>
  <c r="H139" i="9"/>
  <c r="G139" i="9"/>
  <c r="E139" i="9" s="1"/>
  <c r="B139" i="9" s="1"/>
  <c r="F139" i="9"/>
  <c r="H138" i="9"/>
  <c r="G138" i="9"/>
  <c r="E138" i="9" s="1"/>
  <c r="F138" i="9"/>
  <c r="H137" i="9"/>
  <c r="G137" i="9"/>
  <c r="E137" i="9" s="1"/>
  <c r="B137" i="9" s="1"/>
  <c r="F137" i="9"/>
  <c r="H136" i="9"/>
  <c r="G136" i="9"/>
  <c r="F136" i="9"/>
  <c r="H135" i="9"/>
  <c r="E135" i="9" s="1"/>
  <c r="B135" i="9" s="1"/>
  <c r="G135" i="9"/>
  <c r="F135" i="9"/>
  <c r="H134" i="9"/>
  <c r="E134" i="9" s="1"/>
  <c r="B134" i="9" s="1"/>
  <c r="G134" i="9"/>
  <c r="F134" i="9"/>
  <c r="H133" i="9"/>
  <c r="E133" i="9" s="1"/>
  <c r="B133" i="9" s="1"/>
  <c r="G133" i="9"/>
  <c r="F133" i="9"/>
  <c r="H132" i="9"/>
  <c r="G132" i="9"/>
  <c r="F132" i="9"/>
  <c r="E132" i="9"/>
  <c r="B132" i="9" s="1"/>
  <c r="H131" i="9"/>
  <c r="G131" i="9"/>
  <c r="F131" i="9"/>
  <c r="E131" i="9"/>
  <c r="B131" i="9" s="1"/>
  <c r="H130" i="9"/>
  <c r="G130" i="9"/>
  <c r="E130" i="9" s="1"/>
  <c r="B130" i="9" s="1"/>
  <c r="F130" i="9"/>
  <c r="H129" i="9"/>
  <c r="G129" i="9"/>
  <c r="E129" i="9" s="1"/>
  <c r="F129" i="9"/>
  <c r="H128" i="9"/>
  <c r="G128" i="9"/>
  <c r="E128" i="9" s="1"/>
  <c r="B128" i="9" s="1"/>
  <c r="F128" i="9"/>
  <c r="H127" i="9"/>
  <c r="G127" i="9"/>
  <c r="F127" i="9"/>
  <c r="H126" i="9"/>
  <c r="E126" i="9" s="1"/>
  <c r="B126" i="9" s="1"/>
  <c r="G126" i="9"/>
  <c r="F126" i="9"/>
  <c r="H125" i="9"/>
  <c r="E125" i="9" s="1"/>
  <c r="B125" i="9" s="1"/>
  <c r="G125" i="9"/>
  <c r="F125" i="9"/>
  <c r="H124" i="9"/>
  <c r="G124" i="9"/>
  <c r="F124" i="9"/>
  <c r="E124" i="9"/>
  <c r="B124" i="9" s="1"/>
  <c r="H123" i="9"/>
  <c r="G123" i="9"/>
  <c r="F123" i="9"/>
  <c r="E123" i="9"/>
  <c r="B123" i="9" s="1"/>
  <c r="H122" i="9"/>
  <c r="G122" i="9"/>
  <c r="E122" i="9" s="1"/>
  <c r="B122" i="9" s="1"/>
  <c r="F122" i="9"/>
  <c r="H121" i="9"/>
  <c r="G121" i="9"/>
  <c r="F121" i="9"/>
  <c r="H120" i="9"/>
  <c r="G120" i="9"/>
  <c r="E120" i="9" s="1"/>
  <c r="B120" i="9" s="1"/>
  <c r="F120" i="9"/>
  <c r="H119" i="9"/>
  <c r="G119" i="9"/>
  <c r="F119" i="9"/>
  <c r="H118" i="9"/>
  <c r="G118" i="9"/>
  <c r="E118" i="9" s="1"/>
  <c r="B118" i="9" s="1"/>
  <c r="F118" i="9"/>
  <c r="H117" i="9"/>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s="1"/>
  <c r="H111" i="9"/>
  <c r="G111" i="9"/>
  <c r="F111" i="9"/>
  <c r="E111" i="9"/>
  <c r="H110" i="9"/>
  <c r="G110" i="9"/>
  <c r="F110" i="9"/>
  <c r="H109" i="9"/>
  <c r="G109" i="9"/>
  <c r="F109" i="9"/>
  <c r="E109" i="9"/>
  <c r="B109" i="9" s="1"/>
  <c r="H108" i="9"/>
  <c r="G108" i="9"/>
  <c r="F108" i="9"/>
  <c r="E108" i="9"/>
  <c r="B108" i="9" s="1"/>
  <c r="H107" i="9"/>
  <c r="G107" i="9"/>
  <c r="F107" i="9"/>
  <c r="E107" i="9"/>
  <c r="H106" i="9"/>
  <c r="G106" i="9"/>
  <c r="F106" i="9"/>
  <c r="E106" i="9"/>
  <c r="H105" i="9"/>
  <c r="G105" i="9"/>
  <c r="F105" i="9"/>
  <c r="H104" i="9"/>
  <c r="G104" i="9"/>
  <c r="E104" i="9" s="1"/>
  <c r="F104" i="9"/>
  <c r="B104" i="9"/>
  <c r="H103" i="9"/>
  <c r="G103" i="9"/>
  <c r="F103" i="9"/>
  <c r="E103" i="9"/>
  <c r="B103" i="9" s="1"/>
  <c r="H102" i="9"/>
  <c r="G102" i="9"/>
  <c r="F102" i="9"/>
  <c r="E102" i="9"/>
  <c r="B102" i="9" s="1"/>
  <c r="H101" i="9"/>
  <c r="E101" i="9" s="1"/>
  <c r="B101" i="9" s="1"/>
  <c r="G101" i="9"/>
  <c r="F101" i="9"/>
  <c r="H100" i="9"/>
  <c r="E100" i="9" s="1"/>
  <c r="B100" i="9" s="1"/>
  <c r="G100" i="9"/>
  <c r="F100" i="9"/>
  <c r="H99" i="9"/>
  <c r="G99" i="9"/>
  <c r="E99" i="9" s="1"/>
  <c r="B99" i="9" s="1"/>
  <c r="F99" i="9"/>
  <c r="H98" i="9"/>
  <c r="G98" i="9"/>
  <c r="E98" i="9" s="1"/>
  <c r="B98" i="9" s="1"/>
  <c r="F98" i="9"/>
  <c r="H97" i="9"/>
  <c r="G97" i="9"/>
  <c r="E97" i="9" s="1"/>
  <c r="B97" i="9" s="1"/>
  <c r="F97" i="9"/>
  <c r="H96" i="9"/>
  <c r="G96" i="9"/>
  <c r="F96" i="9"/>
  <c r="H95" i="9"/>
  <c r="E95" i="9" s="1"/>
  <c r="B95" i="9" s="1"/>
  <c r="G95" i="9"/>
  <c r="F95" i="9"/>
  <c r="H94" i="9"/>
  <c r="E94" i="9" s="1"/>
  <c r="B94" i="9" s="1"/>
  <c r="G94" i="9"/>
  <c r="F94" i="9"/>
  <c r="H93" i="9"/>
  <c r="G93" i="9"/>
  <c r="F93" i="9"/>
  <c r="E93" i="9"/>
  <c r="B93" i="9" s="1"/>
  <c r="H92" i="9"/>
  <c r="G92" i="9"/>
  <c r="F92" i="9"/>
  <c r="E92" i="9"/>
  <c r="B92" i="9" s="1"/>
  <c r="H91" i="9"/>
  <c r="G91" i="9"/>
  <c r="E91" i="9" s="1"/>
  <c r="B91" i="9" s="1"/>
  <c r="F91" i="9"/>
  <c r="H90" i="9"/>
  <c r="G90" i="9"/>
  <c r="E90" i="9" s="1"/>
  <c r="B90" i="9" s="1"/>
  <c r="F90" i="9"/>
  <c r="H89" i="9"/>
  <c r="G89" i="9"/>
  <c r="F89" i="9"/>
  <c r="H88" i="9"/>
  <c r="G88" i="9"/>
  <c r="E88" i="9" s="1"/>
  <c r="B88" i="9" s="1"/>
  <c r="F88" i="9"/>
  <c r="H87" i="9"/>
  <c r="G87" i="9"/>
  <c r="E87" i="9" s="1"/>
  <c r="B87" i="9" s="1"/>
  <c r="F87" i="9"/>
  <c r="H86" i="9"/>
  <c r="G86" i="9"/>
  <c r="F86" i="9"/>
  <c r="H85" i="9"/>
  <c r="G85" i="9"/>
  <c r="F85" i="9"/>
  <c r="H84" i="9"/>
  <c r="G84" i="9"/>
  <c r="F84" i="9"/>
  <c r="H83" i="9"/>
  <c r="G83" i="9"/>
  <c r="E83" i="9" s="1"/>
  <c r="B83" i="9" s="1"/>
  <c r="F83" i="9"/>
  <c r="H82" i="9"/>
  <c r="G82" i="9"/>
  <c r="F82" i="9"/>
  <c r="H81" i="9"/>
  <c r="G81" i="9"/>
  <c r="F81" i="9"/>
  <c r="E81" i="9"/>
  <c r="B81" i="9" s="1"/>
  <c r="H80" i="9"/>
  <c r="E80" i="9" s="1"/>
  <c r="G80" i="9"/>
  <c r="F80" i="9"/>
  <c r="H79" i="9"/>
  <c r="G79" i="9"/>
  <c r="E79" i="9" s="1"/>
  <c r="B79" i="9" s="1"/>
  <c r="F79" i="9"/>
  <c r="H78" i="9"/>
  <c r="G78" i="9"/>
  <c r="E78" i="9" s="1"/>
  <c r="B78" i="9" s="1"/>
  <c r="F78" i="9"/>
  <c r="H77" i="9"/>
  <c r="G77" i="9"/>
  <c r="F77" i="9"/>
  <c r="E77" i="9"/>
  <c r="B77" i="9" s="1"/>
  <c r="H76" i="9"/>
  <c r="G76" i="9"/>
  <c r="F76" i="9"/>
  <c r="E76" i="9"/>
  <c r="B76" i="9" s="1"/>
  <c r="H75" i="9"/>
  <c r="G75" i="9"/>
  <c r="F75" i="9"/>
  <c r="E75" i="9"/>
  <c r="H74" i="9"/>
  <c r="G74" i="9"/>
  <c r="F74" i="9"/>
  <c r="E74" i="9"/>
  <c r="H73" i="9"/>
  <c r="G73" i="9"/>
  <c r="F73" i="9"/>
  <c r="H72" i="9"/>
  <c r="G72" i="9"/>
  <c r="E72" i="9" s="1"/>
  <c r="B72" i="9" s="1"/>
  <c r="F72" i="9"/>
  <c r="H71" i="9"/>
  <c r="G71" i="9"/>
  <c r="E71" i="9" s="1"/>
  <c r="B71" i="9" s="1"/>
  <c r="F71" i="9"/>
  <c r="H70" i="9"/>
  <c r="G70" i="9"/>
  <c r="E70" i="9" s="1"/>
  <c r="B70" i="9" s="1"/>
  <c r="F70" i="9"/>
  <c r="H69" i="9"/>
  <c r="G69" i="9"/>
  <c r="E69" i="9" s="1"/>
  <c r="B69" i="9" s="1"/>
  <c r="F69" i="9"/>
  <c r="H68" i="9"/>
  <c r="E68" i="9" s="1"/>
  <c r="B68" i="9" s="1"/>
  <c r="G68" i="9"/>
  <c r="F68" i="9"/>
  <c r="H67" i="9"/>
  <c r="E67" i="9" s="1"/>
  <c r="B67" i="9" s="1"/>
  <c r="G67" i="9"/>
  <c r="F67" i="9"/>
  <c r="H66" i="9"/>
  <c r="G66" i="9"/>
  <c r="F66" i="9"/>
  <c r="E66" i="9"/>
  <c r="B66" i="9" s="1"/>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E59" i="9" s="1"/>
  <c r="B59" i="9" s="1"/>
  <c r="G59" i="9"/>
  <c r="F59" i="9"/>
  <c r="H58" i="9"/>
  <c r="G58" i="9"/>
  <c r="F58" i="9"/>
  <c r="E58" i="9"/>
  <c r="B58" i="9" s="1"/>
  <c r="H57" i="9"/>
  <c r="G57" i="9"/>
  <c r="F57" i="9"/>
  <c r="E57" i="9"/>
  <c r="B57" i="9" s="1"/>
  <c r="H56" i="9"/>
  <c r="E56" i="9" s="1"/>
  <c r="B56" i="9" s="1"/>
  <c r="G56" i="9"/>
  <c r="F56" i="9"/>
  <c r="H55" i="9"/>
  <c r="G55" i="9"/>
  <c r="E55" i="9" s="1"/>
  <c r="B55" i="9" s="1"/>
  <c r="F55" i="9"/>
  <c r="H54" i="9"/>
  <c r="G54" i="9"/>
  <c r="E54" i="9" s="1"/>
  <c r="B54" i="9" s="1"/>
  <c r="F54" i="9"/>
  <c r="H53" i="9"/>
  <c r="G53" i="9"/>
  <c r="E53" i="9" s="1"/>
  <c r="B53" i="9" s="1"/>
  <c r="F53" i="9"/>
  <c r="H52" i="9"/>
  <c r="E52" i="9" s="1"/>
  <c r="B52" i="9" s="1"/>
  <c r="G52" i="9"/>
  <c r="F52" i="9"/>
  <c r="H51" i="9"/>
  <c r="E51" i="9" s="1"/>
  <c r="B51" i="9" s="1"/>
  <c r="G51" i="9"/>
  <c r="F51" i="9"/>
  <c r="H50" i="9"/>
  <c r="G50" i="9"/>
  <c r="F50" i="9"/>
  <c r="E50" i="9"/>
  <c r="B50" i="9" s="1"/>
  <c r="H49" i="9"/>
  <c r="G49" i="9"/>
  <c r="F49" i="9"/>
  <c r="E49" i="9"/>
  <c r="B49" i="9" s="1"/>
  <c r="H48" i="9"/>
  <c r="G48" i="9"/>
  <c r="E48" i="9" s="1"/>
  <c r="B48" i="9" s="1"/>
  <c r="F48" i="9"/>
  <c r="H47" i="9"/>
  <c r="E47" i="9" s="1"/>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E31" i="9" s="1"/>
  <c r="B31" i="9" s="1"/>
  <c r="G31" i="9"/>
  <c r="F31" i="9"/>
  <c r="H30" i="9"/>
  <c r="G30" i="9"/>
  <c r="E30" i="9" s="1"/>
  <c r="B30" i="9" s="1"/>
  <c r="F30" i="9"/>
  <c r="H29" i="9"/>
  <c r="G29" i="9"/>
  <c r="F29" i="9"/>
  <c r="H28" i="9"/>
  <c r="E28" i="9" s="1"/>
  <c r="B28" i="9" s="1"/>
  <c r="G28" i="9"/>
  <c r="F28" i="9"/>
  <c r="H27" i="9"/>
  <c r="E27" i="9" s="1"/>
  <c r="G27" i="9"/>
  <c r="F27" i="9"/>
  <c r="H26" i="9"/>
  <c r="E26" i="9" s="1"/>
  <c r="B26" i="9" s="1"/>
  <c r="G26" i="9"/>
  <c r="F26" i="9"/>
  <c r="H25" i="9"/>
  <c r="G25" i="9"/>
  <c r="F25" i="9"/>
  <c r="H24" i="9"/>
  <c r="G24" i="9"/>
  <c r="E24" i="9" s="1"/>
  <c r="B24" i="9" s="1"/>
  <c r="F24" i="9"/>
  <c r="H23" i="9"/>
  <c r="E23" i="9" s="1"/>
  <c r="B23" i="9" s="1"/>
  <c r="G23" i="9"/>
  <c r="F23" i="9"/>
  <c r="H22" i="9"/>
  <c r="G22" i="9"/>
  <c r="F22" i="9"/>
  <c r="H21" i="9"/>
  <c r="G21" i="9"/>
  <c r="F21" i="9"/>
  <c r="F20" i="9"/>
  <c r="F4" i="9"/>
  <c r="O3" i="9"/>
  <c r="G274" i="9" s="1"/>
  <c r="I3" i="9"/>
  <c r="H3" i="9"/>
  <c r="G3" i="9"/>
  <c r="D101" i="8"/>
  <c r="D95" i="8"/>
  <c r="D90" i="8"/>
  <c r="C1565" i="1" s="1"/>
  <c r="H1565" i="1" s="1"/>
  <c r="D85" i="8"/>
  <c r="D80" i="8"/>
  <c r="D75" i="8"/>
  <c r="D70" i="8"/>
  <c r="C1545" i="1" s="1"/>
  <c r="H1545" i="1" s="1"/>
  <c r="D65" i="8"/>
  <c r="D60" i="8"/>
  <c r="D55" i="8"/>
  <c r="D50" i="8"/>
  <c r="D44" i="8"/>
  <c r="D36" i="8"/>
  <c r="D26" i="8"/>
  <c r="D18" i="8"/>
  <c r="D8" i="8"/>
  <c r="E44" i="7"/>
  <c r="D44" i="7"/>
  <c r="E39" i="7"/>
  <c r="D39" i="7"/>
  <c r="E38" i="7"/>
  <c r="D38" i="7"/>
  <c r="E30" i="7"/>
  <c r="D30" i="7"/>
  <c r="E23" i="7"/>
  <c r="D23" i="7"/>
  <c r="D22" i="7" s="1"/>
  <c r="E7" i="7"/>
  <c r="D7" i="7"/>
  <c r="D6" i="7" s="1"/>
  <c r="D5" i="7" s="1"/>
  <c r="H29" i="3"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E245" i="5" s="1"/>
  <c r="D1222" i="1" s="1"/>
  <c r="D246" i="5"/>
  <c r="D245" i="5" s="1"/>
  <c r="F245" i="5" s="1"/>
  <c r="F244" i="5"/>
  <c r="F243" i="5"/>
  <c r="E242" i="5"/>
  <c r="D242" i="5"/>
  <c r="F242" i="5" s="1"/>
  <c r="F241" i="5"/>
  <c r="F240" i="5"/>
  <c r="E239" i="5"/>
  <c r="E238"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F78" i="5" s="1"/>
  <c r="E78" i="5"/>
  <c r="F77" i="5"/>
  <c r="F76" i="5"/>
  <c r="F75" i="5"/>
  <c r="F74" i="5"/>
  <c r="F73" i="5"/>
  <c r="F72" i="5"/>
  <c r="F71" i="5"/>
  <c r="E70" i="5"/>
  <c r="E69" i="5" s="1"/>
  <c r="D1047" i="1" s="1"/>
  <c r="D70" i="5"/>
  <c r="F70" i="5" s="1"/>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C413" i="1" s="1"/>
  <c r="E417" i="4"/>
  <c r="D417" i="4"/>
  <c r="C412" i="1"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D153" i="4"/>
  <c r="C149" i="1"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F123" i="4"/>
  <c r="F122" i="4"/>
  <c r="F121" i="4"/>
  <c r="E120" i="4"/>
  <c r="D120" i="4"/>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E50" i="4" s="1"/>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H25"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H1564" i="1"/>
  <c r="C1564" i="1"/>
  <c r="G1564" i="1" s="1"/>
  <c r="G1563" i="1"/>
  <c r="C1563" i="1"/>
  <c r="H1563" i="1" s="1"/>
  <c r="H1562" i="1"/>
  <c r="C1562" i="1"/>
  <c r="G1562" i="1" s="1"/>
  <c r="C1561" i="1"/>
  <c r="H1561" i="1" s="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C1552" i="1"/>
  <c r="H1552" i="1" s="1"/>
  <c r="C1551" i="1"/>
  <c r="C1550" i="1"/>
  <c r="H1550" i="1" s="1"/>
  <c r="G1549" i="1"/>
  <c r="C1549" i="1"/>
  <c r="H1549" i="1" s="1"/>
  <c r="C1548" i="1"/>
  <c r="H1548" i="1" s="1"/>
  <c r="C1547" i="1"/>
  <c r="C1546" i="1"/>
  <c r="H1546" i="1" s="1"/>
  <c r="G1545" i="1"/>
  <c r="C1544" i="1"/>
  <c r="H1544" i="1" s="1"/>
  <c r="C1543" i="1"/>
  <c r="C1542" i="1"/>
  <c r="H1542" i="1" s="1"/>
  <c r="G1541" i="1"/>
  <c r="C1541" i="1"/>
  <c r="H1541" i="1" s="1"/>
  <c r="C1540" i="1"/>
  <c r="H1540" i="1" s="1"/>
  <c r="C1539" i="1"/>
  <c r="C1538" i="1"/>
  <c r="H1538" i="1" s="1"/>
  <c r="G1537" i="1"/>
  <c r="C1537" i="1"/>
  <c r="H1537" i="1" s="1"/>
  <c r="C1536" i="1"/>
  <c r="H1536" i="1" s="1"/>
  <c r="C1535" i="1"/>
  <c r="C1534" i="1"/>
  <c r="H1534" i="1" s="1"/>
  <c r="G1533" i="1"/>
  <c r="C1533" i="1"/>
  <c r="H1533" i="1" s="1"/>
  <c r="C1532" i="1"/>
  <c r="H1532" i="1" s="1"/>
  <c r="C1531" i="1"/>
  <c r="H1531" i="1" s="1"/>
  <c r="C1530" i="1"/>
  <c r="H1530" i="1" s="1"/>
  <c r="C1529" i="1"/>
  <c r="C1528" i="1"/>
  <c r="H1528" i="1" s="1"/>
  <c r="G1527" i="1"/>
  <c r="C1527" i="1"/>
  <c r="H1527" i="1" s="1"/>
  <c r="C1526" i="1"/>
  <c r="H1526" i="1" s="1"/>
  <c r="C1525" i="1"/>
  <c r="G1523" i="1"/>
  <c r="C1523" i="1"/>
  <c r="H1523" i="1" s="1"/>
  <c r="C1522" i="1"/>
  <c r="H1522" i="1" s="1"/>
  <c r="C1521" i="1"/>
  <c r="C1520" i="1"/>
  <c r="H1520" i="1" s="1"/>
  <c r="G1519" i="1"/>
  <c r="C1519" i="1"/>
  <c r="H1519" i="1" s="1"/>
  <c r="C1516" i="1"/>
  <c r="H1516" i="1" s="1"/>
  <c r="C1515" i="1"/>
  <c r="C1514" i="1"/>
  <c r="H1514" i="1" s="1"/>
  <c r="G1513" i="1"/>
  <c r="C1513" i="1"/>
  <c r="H1513" i="1" s="1"/>
  <c r="C1512" i="1"/>
  <c r="H1512" i="1" s="1"/>
  <c r="C1511" i="1"/>
  <c r="C1510" i="1"/>
  <c r="H1510" i="1" s="1"/>
  <c r="G1509" i="1"/>
  <c r="C1509" i="1"/>
  <c r="H1509" i="1" s="1"/>
  <c r="C1508" i="1"/>
  <c r="H1508" i="1" s="1"/>
  <c r="C1507" i="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C1495" i="1"/>
  <c r="C1494" i="1"/>
  <c r="H1494" i="1" s="1"/>
  <c r="C1493" i="1"/>
  <c r="H1493" i="1" s="1"/>
  <c r="C1492" i="1"/>
  <c r="H1492" i="1" s="1"/>
  <c r="C1491" i="1"/>
  <c r="H1491" i="1" s="1"/>
  <c r="C1490" i="1"/>
  <c r="H1490" i="1" s="1"/>
  <c r="G1489" i="1"/>
  <c r="C1489" i="1"/>
  <c r="H1489" i="1" s="1"/>
  <c r="C1488" i="1"/>
  <c r="H1488" i="1" s="1"/>
  <c r="C1487" i="1"/>
  <c r="C1486" i="1"/>
  <c r="H1486" i="1" s="1"/>
  <c r="C1485" i="1"/>
  <c r="H1485" i="1" s="1"/>
  <c r="C1484" i="1"/>
  <c r="H1484" i="1" s="1"/>
  <c r="C1483" i="1"/>
  <c r="H1483" i="1" s="1"/>
  <c r="C1482" i="1"/>
  <c r="H1482" i="1" s="1"/>
  <c r="C1480" i="1"/>
  <c r="G1480" i="1" s="1"/>
  <c r="D1479" i="1"/>
  <c r="C1479" i="1"/>
  <c r="G1479" i="1" s="1"/>
  <c r="D1478" i="1"/>
  <c r="C1478" i="1"/>
  <c r="G1478" i="1" s="1"/>
  <c r="D1477" i="1"/>
  <c r="C1477" i="1"/>
  <c r="G1477" i="1" s="1"/>
  <c r="D1476" i="1"/>
  <c r="C1476" i="1"/>
  <c r="G1476" i="1" s="1"/>
  <c r="C1475" i="1"/>
  <c r="D1474" i="1"/>
  <c r="C1474" i="1"/>
  <c r="G1474" i="1" s="1"/>
  <c r="D1473" i="1"/>
  <c r="C1473" i="1"/>
  <c r="G1473" i="1" s="1"/>
  <c r="D1472" i="1"/>
  <c r="C1472" i="1"/>
  <c r="G1472" i="1" s="1"/>
  <c r="D1471" i="1"/>
  <c r="C1471" i="1"/>
  <c r="G1471" i="1" s="1"/>
  <c r="D1470" i="1"/>
  <c r="C1470" i="1"/>
  <c r="G1470" i="1" s="1"/>
  <c r="C1469" i="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C1454" i="1"/>
  <c r="C1453"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C1438" i="1"/>
  <c r="C1437" i="1"/>
  <c r="C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C1424" i="1"/>
  <c r="C1423" i="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7" i="1"/>
  <c r="H1407" i="1" s="1"/>
  <c r="C1407" i="1"/>
  <c r="D1406" i="1"/>
  <c r="C1406" i="1"/>
  <c r="G1406" i="1" s="1"/>
  <c r="D1405" i="1"/>
  <c r="H1405" i="1" s="1"/>
  <c r="C1405" i="1"/>
  <c r="D1404" i="1"/>
  <c r="C1404" i="1"/>
  <c r="G1404" i="1" s="1"/>
  <c r="D1403" i="1"/>
  <c r="H1403" i="1" s="1"/>
  <c r="C1403" i="1"/>
  <c r="D1402" i="1"/>
  <c r="C1402" i="1"/>
  <c r="G1402" i="1" s="1"/>
  <c r="D1401" i="1"/>
  <c r="D1400" i="1"/>
  <c r="C1400" i="1"/>
  <c r="G1400" i="1" s="1"/>
  <c r="D1399" i="1"/>
  <c r="H1399" i="1" s="1"/>
  <c r="C1399" i="1"/>
  <c r="D1398" i="1"/>
  <c r="C1398" i="1"/>
  <c r="G1398" i="1" s="1"/>
  <c r="D1397" i="1"/>
  <c r="H1397" i="1" s="1"/>
  <c r="C1397" i="1"/>
  <c r="D1396" i="1"/>
  <c r="C1396" i="1"/>
  <c r="G1396" i="1" s="1"/>
  <c r="D1395" i="1"/>
  <c r="H1395" i="1" s="1"/>
  <c r="C1395" i="1"/>
  <c r="D1394" i="1"/>
  <c r="C1394" i="1"/>
  <c r="H1394" i="1" s="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2" i="1"/>
  <c r="C1382" i="1"/>
  <c r="H1382" i="1" s="1"/>
  <c r="D1381" i="1"/>
  <c r="C1381" i="1"/>
  <c r="D1380" i="1"/>
  <c r="C1380" i="1"/>
  <c r="H1380" i="1" s="1"/>
  <c r="D1379" i="1"/>
  <c r="C1379" i="1"/>
  <c r="D1378" i="1"/>
  <c r="C1378" i="1"/>
  <c r="H1378" i="1" s="1"/>
  <c r="D1377" i="1"/>
  <c r="C1377"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H1222" i="1" s="1"/>
  <c r="D1221" i="1"/>
  <c r="C1221" i="1"/>
  <c r="D1220" i="1"/>
  <c r="C1220" i="1"/>
  <c r="H1220" i="1" s="1"/>
  <c r="D1219" i="1"/>
  <c r="C1219" i="1"/>
  <c r="D1218" i="1"/>
  <c r="C1218" i="1"/>
  <c r="H1218" i="1" s="1"/>
  <c r="D1217" i="1"/>
  <c r="C1217" i="1"/>
  <c r="D1216" i="1"/>
  <c r="C1216" i="1"/>
  <c r="H1216" i="1" s="1"/>
  <c r="D1215" i="1"/>
  <c r="C1215" i="1"/>
  <c r="C1214"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H1187" i="1" s="1"/>
  <c r="D1186" i="1"/>
  <c r="C1186" i="1"/>
  <c r="H1186" i="1" s="1"/>
  <c r="D1185" i="1"/>
  <c r="C1185" i="1"/>
  <c r="H1185" i="1" s="1"/>
  <c r="C1184" i="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C1112" i="1"/>
  <c r="D1111" i="1"/>
  <c r="C1111" i="1"/>
  <c r="H1111" i="1" s="1"/>
  <c r="D1110" i="1"/>
  <c r="C1110" i="1"/>
  <c r="D1109" i="1"/>
  <c r="C1109" i="1"/>
  <c r="H1109" i="1" s="1"/>
  <c r="D1108" i="1"/>
  <c r="C1108" i="1"/>
  <c r="D1107" i="1"/>
  <c r="C1107" i="1"/>
  <c r="H1107" i="1" s="1"/>
  <c r="D1106" i="1"/>
  <c r="C1106" i="1"/>
  <c r="D1105" i="1"/>
  <c r="C1105" i="1"/>
  <c r="H1105" i="1" s="1"/>
  <c r="D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H1063" i="1" s="1"/>
  <c r="D1062" i="1"/>
  <c r="C1062" i="1"/>
  <c r="D1061" i="1"/>
  <c r="C1061" i="1"/>
  <c r="H1061" i="1" s="1"/>
  <c r="D1060" i="1"/>
  <c r="C1060" i="1"/>
  <c r="D1059" i="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C1047" i="1"/>
  <c r="H1047" i="1" s="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D644" i="1"/>
  <c r="C644" i="1"/>
  <c r="D643" i="1"/>
  <c r="C643" i="1"/>
  <c r="D642" i="1"/>
  <c r="C642" i="1"/>
  <c r="D641" i="1"/>
  <c r="C641" i="1"/>
  <c r="D637" i="1"/>
  <c r="D632" i="1"/>
  <c r="C632" i="1"/>
  <c r="D631" i="1"/>
  <c r="C631" i="1"/>
  <c r="H631" i="1" s="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8"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D412" i="1"/>
  <c r="D411" i="1"/>
  <c r="D406" i="1"/>
  <c r="C406" i="1"/>
  <c r="H406" i="1" s="1"/>
  <c r="D405" i="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C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H364" i="1" s="1"/>
  <c r="D363" i="1"/>
  <c r="C363" i="1"/>
  <c r="D362" i="1"/>
  <c r="C362" i="1"/>
  <c r="H362" i="1" s="1"/>
  <c r="D361" i="1"/>
  <c r="C361" i="1"/>
  <c r="D360" i="1"/>
  <c r="C360" i="1"/>
  <c r="H360" i="1" s="1"/>
  <c r="D359" i="1"/>
  <c r="C359" i="1"/>
  <c r="D358" i="1"/>
  <c r="C358" i="1"/>
  <c r="H358" i="1" s="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C346" i="1"/>
  <c r="D344" i="1"/>
  <c r="C344" i="1"/>
  <c r="D343" i="1"/>
  <c r="C343" i="1"/>
  <c r="H343" i="1" s="1"/>
  <c r="D342" i="1"/>
  <c r="C342" i="1"/>
  <c r="D341" i="1"/>
  <c r="C341" i="1"/>
  <c r="H341" i="1" s="1"/>
  <c r="D340" i="1"/>
  <c r="C340" i="1"/>
  <c r="D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C294" i="1"/>
  <c r="D293" i="1"/>
  <c r="D292" i="1"/>
  <c r="C292" i="1"/>
  <c r="D291" i="1"/>
  <c r="C291" i="1"/>
  <c r="H291" i="1" s="1"/>
  <c r="D290" i="1"/>
  <c r="C290" i="1"/>
  <c r="D289" i="1"/>
  <c r="C289" i="1"/>
  <c r="H289" i="1" s="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8"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20" i="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D178" i="1"/>
  <c r="C178" i="1"/>
  <c r="D177" i="1"/>
  <c r="C177" i="1"/>
  <c r="D176" i="1"/>
  <c r="C176" i="1"/>
  <c r="D175" i="1"/>
  <c r="C175" i="1"/>
  <c r="H175" i="1" s="1"/>
  <c r="D174" i="1"/>
  <c r="C174" i="1"/>
  <c r="C173" i="1"/>
  <c r="D172" i="1"/>
  <c r="C172" i="1"/>
  <c r="D171" i="1"/>
  <c r="C171" i="1"/>
  <c r="H171" i="1" s="1"/>
  <c r="D170" i="1"/>
  <c r="C170" i="1"/>
  <c r="D169" i="1"/>
  <c r="C169" i="1"/>
  <c r="H169" i="1" s="1"/>
  <c r="D168" i="1"/>
  <c r="C168" i="1"/>
  <c r="D167" i="1"/>
  <c r="C167" i="1"/>
  <c r="H167" i="1" s="1"/>
  <c r="D166" i="1"/>
  <c r="C166" i="1"/>
  <c r="D165" i="1"/>
  <c r="D164" i="1"/>
  <c r="C164" i="1"/>
  <c r="D163" i="1"/>
  <c r="C163" i="1"/>
  <c r="H163" i="1" s="1"/>
  <c r="D162" i="1"/>
  <c r="C162" i="1"/>
  <c r="D161" i="1"/>
  <c r="C161" i="1"/>
  <c r="H161" i="1" s="1"/>
  <c r="D160" i="1"/>
  <c r="D158" i="1"/>
  <c r="C158" i="1"/>
  <c r="D157" i="1"/>
  <c r="C157" i="1"/>
  <c r="H157" i="1" s="1"/>
  <c r="D156" i="1"/>
  <c r="C156" i="1"/>
  <c r="D155" i="1"/>
  <c r="C155" i="1"/>
  <c r="H155" i="1" s="1"/>
  <c r="D154" i="1"/>
  <c r="C154" i="1"/>
  <c r="D153" i="1"/>
  <c r="C153" i="1"/>
  <c r="H153" i="1" s="1"/>
  <c r="D152" i="1"/>
  <c r="C152" i="1"/>
  <c r="D151" i="1"/>
  <c r="C151" i="1"/>
  <c r="H151" i="1" s="1"/>
  <c r="D150" i="1"/>
  <c r="C150" i="1"/>
  <c r="D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D134" i="1"/>
  <c r="C134" i="1"/>
  <c r="H134" i="1" s="1"/>
  <c r="D133" i="1"/>
  <c r="C133" i="1"/>
  <c r="D132" i="1"/>
  <c r="C132" i="1"/>
  <c r="H132" i="1" s="1"/>
  <c r="D131" i="1"/>
  <c r="C131" i="1"/>
  <c r="D130" i="1"/>
  <c r="C130" i="1"/>
  <c r="H130" i="1" s="1"/>
  <c r="D129" i="1"/>
  <c r="D128" i="1"/>
  <c r="C128" i="1"/>
  <c r="H128" i="1" s="1"/>
  <c r="D127" i="1"/>
  <c r="C127" i="1"/>
  <c r="D126" i="1"/>
  <c r="C126" i="1"/>
  <c r="H126" i="1" s="1"/>
  <c r="D125" i="1"/>
  <c r="C125" i="1"/>
  <c r="D124" i="1"/>
  <c r="C124" i="1"/>
  <c r="H124" i="1" s="1"/>
  <c r="D123" i="1"/>
  <c r="C123" i="1"/>
  <c r="D122" i="1"/>
  <c r="C122" i="1"/>
  <c r="H122" i="1" s="1"/>
  <c r="D121" i="1"/>
  <c r="C121" i="1"/>
  <c r="D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C46" i="1"/>
  <c r="D45" i="1"/>
  <c r="C45" i="1"/>
  <c r="D44" i="1"/>
  <c r="C44" i="1"/>
  <c r="H44" i="1" s="1"/>
  <c r="D43" i="1"/>
  <c r="C43" i="1"/>
  <c r="D42" i="1"/>
  <c r="C42" i="1"/>
  <c r="H42" i="1" s="1"/>
  <c r="D41" i="1"/>
  <c r="C41" i="1"/>
  <c r="D40" i="1"/>
  <c r="C40" i="1"/>
  <c r="H40" i="1" s="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E22" i="9" l="1"/>
  <c r="B22" i="9" s="1"/>
  <c r="E274" i="9"/>
  <c r="B274" i="9" s="1"/>
  <c r="H713" i="1"/>
  <c r="H179" i="1"/>
  <c r="F214" i="9"/>
  <c r="B214" i="9" s="1"/>
  <c r="E283" i="9"/>
  <c r="D49" i="8"/>
  <c r="C1524" i="1" s="1"/>
  <c r="H1524" i="1" s="1"/>
  <c r="H177" i="1"/>
  <c r="H173" i="1"/>
  <c r="H62" i="1"/>
  <c r="H64" i="1"/>
  <c r="H66" i="1"/>
  <c r="H68" i="1"/>
  <c r="H70" i="1"/>
  <c r="H72" i="1"/>
  <c r="H74" i="1"/>
  <c r="H76" i="1"/>
  <c r="H80" i="1"/>
  <c r="H82" i="1"/>
  <c r="H84" i="1"/>
  <c r="H86" i="1"/>
  <c r="H88" i="1"/>
  <c r="H90" i="1"/>
  <c r="H92" i="1"/>
  <c r="H94" i="1"/>
  <c r="H96" i="1"/>
  <c r="H98" i="1"/>
  <c r="H100" i="1"/>
  <c r="H104" i="1"/>
  <c r="H106" i="1"/>
  <c r="H108" i="1"/>
  <c r="H110" i="1"/>
  <c r="H112" i="1"/>
  <c r="H114" i="1"/>
  <c r="H116" i="1"/>
  <c r="H118" i="1"/>
  <c r="H131" i="1"/>
  <c r="H133" i="1"/>
  <c r="H150" i="1"/>
  <c r="H152" i="1"/>
  <c r="H154" i="1"/>
  <c r="H156" i="1"/>
  <c r="H158" i="1"/>
  <c r="H166" i="1"/>
  <c r="H168" i="1"/>
  <c r="H170" i="1"/>
  <c r="H172" i="1"/>
  <c r="H174" i="1"/>
  <c r="H176" i="1"/>
  <c r="H178" i="1"/>
  <c r="H180" i="1"/>
  <c r="H182" i="1"/>
  <c r="H184" i="1"/>
  <c r="H186" i="1"/>
  <c r="H188" i="1"/>
  <c r="H190" i="1"/>
  <c r="H294" i="1"/>
  <c r="H296" i="1"/>
  <c r="H298" i="1"/>
  <c r="H300" i="1"/>
  <c r="H302" i="1"/>
  <c r="H304" i="1"/>
  <c r="H308" i="1"/>
  <c r="H310" i="1"/>
  <c r="H312" i="1"/>
  <c r="H314" i="1"/>
  <c r="H316" i="1"/>
  <c r="H347" i="1"/>
  <c r="H349" i="1"/>
  <c r="H351" i="1"/>
  <c r="H353" i="1"/>
  <c r="H355" i="1"/>
  <c r="H357" i="1"/>
  <c r="H359" i="1"/>
  <c r="H361" i="1"/>
  <c r="H363" i="1"/>
  <c r="H365" i="1"/>
  <c r="H367" i="1"/>
  <c r="H369" i="1"/>
  <c r="H371" i="1"/>
  <c r="H373" i="1"/>
  <c r="H375" i="1"/>
  <c r="H377" i="1"/>
  <c r="H379" i="1"/>
  <c r="H381" i="1"/>
  <c r="H383" i="1"/>
  <c r="H385" i="1"/>
  <c r="H387" i="1"/>
  <c r="H389" i="1"/>
  <c r="H391" i="1"/>
  <c r="H393" i="1"/>
  <c r="H395" i="1"/>
  <c r="H397" i="1"/>
  <c r="H399" i="1"/>
  <c r="H401" i="1"/>
  <c r="H405" i="1"/>
  <c r="H417" i="1"/>
  <c r="H419" i="1"/>
  <c r="H421" i="1"/>
  <c r="H423" i="1"/>
  <c r="H425" i="1"/>
  <c r="H427" i="1"/>
  <c r="H429" i="1"/>
  <c r="H431" i="1"/>
  <c r="H433" i="1"/>
  <c r="H435" i="1"/>
  <c r="H437" i="1"/>
  <c r="H439" i="1"/>
  <c r="H441" i="1"/>
  <c r="H443" i="1"/>
  <c r="H445" i="1"/>
  <c r="H447" i="1"/>
  <c r="H449" i="1"/>
  <c r="H451" i="1"/>
  <c r="H453" i="1"/>
  <c r="H455" i="1"/>
  <c r="H457" i="1"/>
  <c r="H459" i="1"/>
  <c r="H461" i="1"/>
  <c r="H463" i="1"/>
  <c r="H465"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G60" i="1"/>
  <c r="H121" i="1"/>
  <c r="H123" i="1"/>
  <c r="H125" i="1"/>
  <c r="H127" i="1"/>
  <c r="H136" i="1"/>
  <c r="H138" i="1"/>
  <c r="H140" i="1"/>
  <c r="H142" i="1"/>
  <c r="H144" i="1"/>
  <c r="H146" i="1"/>
  <c r="H162" i="1"/>
  <c r="H164"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8" i="1"/>
  <c r="H290" i="1"/>
  <c r="H292"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19" i="1"/>
  <c r="H621" i="1"/>
  <c r="H623" i="1"/>
  <c r="H625" i="1"/>
  <c r="H627" i="1"/>
  <c r="H642" i="1"/>
  <c r="H499" i="1"/>
  <c r="H501" i="1"/>
  <c r="H503" i="1"/>
  <c r="H505" i="1"/>
  <c r="H507" i="1"/>
  <c r="H509" i="1"/>
  <c r="H511" i="1"/>
  <c r="H513" i="1"/>
  <c r="H515" i="1"/>
  <c r="H517" i="1"/>
  <c r="H519" i="1"/>
  <c r="H521" i="1"/>
  <c r="H1495" i="1"/>
  <c r="G1495" i="1"/>
  <c r="H1521" i="1"/>
  <c r="G1521" i="1"/>
  <c r="H1525" i="1"/>
  <c r="G1525" i="1"/>
  <c r="H1535" i="1"/>
  <c r="G1535" i="1"/>
  <c r="H1425" i="1"/>
  <c r="H1507" i="1"/>
  <c r="G1507" i="1"/>
  <c r="H1529" i="1"/>
  <c r="G1529" i="1"/>
  <c r="H1539" i="1"/>
  <c r="G1539" i="1"/>
  <c r="F29" i="5"/>
  <c r="D12" i="5"/>
  <c r="H286" i="9"/>
  <c r="D1066" i="1"/>
  <c r="D118" i="5"/>
  <c r="C1097" i="1"/>
  <c r="H1097" i="1" s="1"/>
  <c r="F126" i="5"/>
  <c r="C1104" i="1"/>
  <c r="H1104" i="1" s="1"/>
  <c r="F90" i="6"/>
  <c r="D89" i="6"/>
  <c r="F107" i="6"/>
  <c r="C1401" i="1"/>
  <c r="G1401" i="1" s="1"/>
  <c r="D1408" i="1"/>
  <c r="I27" i="3"/>
  <c r="E129" i="6"/>
  <c r="D1423" i="1" s="1"/>
  <c r="H1423" i="1" s="1"/>
  <c r="D1424" i="1"/>
  <c r="H1424" i="1" s="1"/>
  <c r="H318" i="1"/>
  <c r="H320" i="1"/>
  <c r="H322" i="1"/>
  <c r="H324" i="1"/>
  <c r="H326" i="1"/>
  <c r="H328" i="1"/>
  <c r="H330" i="1"/>
  <c r="H332" i="1"/>
  <c r="H334" i="1"/>
  <c r="H336" i="1"/>
  <c r="H338" i="1"/>
  <c r="H340" i="1"/>
  <c r="H342" i="1"/>
  <c r="H344"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4"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41" i="1"/>
  <c r="H1067" i="1"/>
  <c r="H1069" i="1"/>
  <c r="H1071" i="1"/>
  <c r="H1073" i="1"/>
  <c r="H1075" i="1"/>
  <c r="H1077" i="1"/>
  <c r="H1079" i="1"/>
  <c r="H1081" i="1"/>
  <c r="H1083" i="1"/>
  <c r="H1085" i="1"/>
  <c r="H1087" i="1"/>
  <c r="H1089" i="1"/>
  <c r="H1091" i="1"/>
  <c r="H1093" i="1"/>
  <c r="H1095" i="1"/>
  <c r="H1125" i="1"/>
  <c r="H1127" i="1"/>
  <c r="H1129" i="1"/>
  <c r="H1131" i="1"/>
  <c r="H1133" i="1"/>
  <c r="H1135" i="1"/>
  <c r="H1137" i="1"/>
  <c r="H1139" i="1"/>
  <c r="H1141" i="1"/>
  <c r="H1143" i="1"/>
  <c r="H1145" i="1"/>
  <c r="H1147" i="1"/>
  <c r="H1149" i="1"/>
  <c r="H1151" i="1"/>
  <c r="H1155" i="1"/>
  <c r="H1157" i="1"/>
  <c r="H1159" i="1"/>
  <c r="H1161" i="1"/>
  <c r="H1163" i="1"/>
  <c r="H1165" i="1"/>
  <c r="H1167" i="1"/>
  <c r="H1169" i="1"/>
  <c r="H1171" i="1"/>
  <c r="H1173" i="1"/>
  <c r="H1175" i="1"/>
  <c r="H1177" i="1"/>
  <c r="H1179" i="1"/>
  <c r="H1181" i="1"/>
  <c r="G1423" i="1"/>
  <c r="F259" i="4"/>
  <c r="D252" i="4"/>
  <c r="H632"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1031" i="1"/>
  <c r="H1033" i="1"/>
  <c r="H1035" i="1"/>
  <c r="H1037" i="1"/>
  <c r="H1039" i="1"/>
  <c r="H1041" i="1"/>
  <c r="H1043" i="1"/>
  <c r="H1045" i="1"/>
  <c r="F23" i="4"/>
  <c r="D7" i="4"/>
  <c r="F240" i="4"/>
  <c r="D224" i="4"/>
  <c r="F264" i="4"/>
  <c r="D263" i="4"/>
  <c r="D986" i="1"/>
  <c r="H986" i="1" s="1"/>
  <c r="D1438" i="1"/>
  <c r="H1438" i="1" s="1"/>
  <c r="E6" i="7"/>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1030" i="1"/>
  <c r="H1048" i="1"/>
  <c r="H1050" i="1"/>
  <c r="H1052" i="1"/>
  <c r="H1054" i="1"/>
  <c r="H1056" i="1"/>
  <c r="H1058" i="1"/>
  <c r="H1060" i="1"/>
  <c r="H1062" i="1"/>
  <c r="H1064" i="1"/>
  <c r="H1099" i="1"/>
  <c r="H1101" i="1"/>
  <c r="H1103" i="1"/>
  <c r="H1215" i="1"/>
  <c r="H1217" i="1"/>
  <c r="H1219" i="1"/>
  <c r="H1221" i="1"/>
  <c r="H1377" i="1"/>
  <c r="H1379" i="1"/>
  <c r="H1381" i="1"/>
  <c r="H1385" i="1"/>
  <c r="H1387" i="1"/>
  <c r="H1389" i="1"/>
  <c r="H1391" i="1"/>
  <c r="H1393" i="1"/>
  <c r="G1395" i="1"/>
  <c r="G1397" i="1"/>
  <c r="G1399" i="1"/>
  <c r="G1403" i="1"/>
  <c r="G1405" i="1"/>
  <c r="G1407" i="1"/>
  <c r="H1409" i="1"/>
  <c r="H1411" i="1"/>
  <c r="H1413" i="1"/>
  <c r="H1415" i="1"/>
  <c r="H1417" i="1"/>
  <c r="H1419" i="1"/>
  <c r="H1421" i="1"/>
  <c r="H1511" i="1"/>
  <c r="G1511" i="1"/>
  <c r="H1543" i="1"/>
  <c r="G1543" i="1"/>
  <c r="H1547" i="1"/>
  <c r="G1547" i="1"/>
  <c r="F120" i="4"/>
  <c r="D106" i="4"/>
  <c r="E351" i="4"/>
  <c r="F422" i="4"/>
  <c r="D421" i="4"/>
  <c r="F530" i="4"/>
  <c r="D529" i="4"/>
  <c r="H1189" i="1"/>
  <c r="H1191" i="1"/>
  <c r="H1193" i="1"/>
  <c r="H1195" i="1"/>
  <c r="H1197" i="1"/>
  <c r="H1199" i="1"/>
  <c r="H1201" i="1"/>
  <c r="H1203" i="1"/>
  <c r="H1205" i="1"/>
  <c r="H1207" i="1"/>
  <c r="H1209" i="1"/>
  <c r="H1211" i="1"/>
  <c r="H1213" i="1"/>
  <c r="H1349" i="1"/>
  <c r="H1351" i="1"/>
  <c r="H1353" i="1"/>
  <c r="H1355" i="1"/>
  <c r="H1357" i="1"/>
  <c r="H1359" i="1"/>
  <c r="H1361" i="1"/>
  <c r="H1363" i="1"/>
  <c r="H1365" i="1"/>
  <c r="H1367" i="1"/>
  <c r="H1369" i="1"/>
  <c r="H1371" i="1"/>
  <c r="H1373" i="1"/>
  <c r="H1375" i="1"/>
  <c r="H1401" i="1"/>
  <c r="G1424" i="1"/>
  <c r="H1487" i="1"/>
  <c r="G1487" i="1"/>
  <c r="H1515" i="1"/>
  <c r="G1515" i="1"/>
  <c r="H1551" i="1"/>
  <c r="G1551" i="1"/>
  <c r="D311" i="4"/>
  <c r="D344" i="4"/>
  <c r="D472" i="4"/>
  <c r="E12" i="5"/>
  <c r="D990" i="1" s="1"/>
  <c r="E206" i="5"/>
  <c r="D1184" i="1"/>
  <c r="G1184" i="1" s="1"/>
  <c r="D1454" i="1"/>
  <c r="G1454" i="1" s="1"/>
  <c r="E22" i="7"/>
  <c r="I31" i="3"/>
  <c r="D1469" i="1"/>
  <c r="H1469" i="1" s="1"/>
  <c r="I32" i="3"/>
  <c r="D1475" i="1"/>
  <c r="G1475" i="1" s="1"/>
  <c r="E237" i="5"/>
  <c r="E35" i="6"/>
  <c r="H1427" i="1"/>
  <c r="H1429" i="1"/>
  <c r="H1431" i="1"/>
  <c r="H1433" i="1"/>
  <c r="J1440" i="1"/>
  <c r="J1442" i="1"/>
  <c r="J1444" i="1"/>
  <c r="D82" i="4"/>
  <c r="F112" i="4"/>
  <c r="H149" i="1"/>
  <c r="F164" i="4"/>
  <c r="E163" i="4"/>
  <c r="D159" i="1" s="1"/>
  <c r="F210" i="4"/>
  <c r="F369" i="4"/>
  <c r="H412" i="1"/>
  <c r="E529" i="4"/>
  <c r="G286" i="9"/>
  <c r="E5" i="6"/>
  <c r="D24" i="8"/>
  <c r="C1499" i="1" s="1"/>
  <c r="H1499" i="1" s="1"/>
  <c r="B74" i="9"/>
  <c r="B75" i="9"/>
  <c r="B80" i="9"/>
  <c r="E85" i="9"/>
  <c r="B85" i="9" s="1"/>
  <c r="E86" i="9"/>
  <c r="B86" i="9" s="1"/>
  <c r="E96" i="9"/>
  <c r="B96" i="9" s="1"/>
  <c r="E105" i="9"/>
  <c r="B105" i="9" s="1"/>
  <c r="E119" i="9"/>
  <c r="B119" i="9" s="1"/>
  <c r="B129" i="9"/>
  <c r="E136" i="9"/>
  <c r="B136" i="9" s="1"/>
  <c r="E148" i="9"/>
  <c r="B148" i="9" s="1"/>
  <c r="B158" i="9"/>
  <c r="B283" i="9"/>
  <c r="B27" i="9"/>
  <c r="B47" i="9"/>
  <c r="B280" i="9"/>
  <c r="H1066" i="1"/>
  <c r="H1068" i="1"/>
  <c r="H1070" i="1"/>
  <c r="H1072" i="1"/>
  <c r="H1074" i="1"/>
  <c r="H1076" i="1"/>
  <c r="H1078" i="1"/>
  <c r="H1080" i="1"/>
  <c r="H1082" i="1"/>
  <c r="H1084" i="1"/>
  <c r="H1086" i="1"/>
  <c r="H1088" i="1"/>
  <c r="H1090" i="1"/>
  <c r="H1092" i="1"/>
  <c r="H1094" i="1"/>
  <c r="H1098" i="1"/>
  <c r="H1100" i="1"/>
  <c r="H1102" i="1"/>
  <c r="H1106" i="1"/>
  <c r="H1108" i="1"/>
  <c r="H1110" i="1"/>
  <c r="H1112" i="1"/>
  <c r="H1114" i="1"/>
  <c r="H1116" i="1"/>
  <c r="H1118" i="1"/>
  <c r="H1120" i="1"/>
  <c r="H1122" i="1"/>
  <c r="H1396" i="1"/>
  <c r="H1398" i="1"/>
  <c r="H1400" i="1"/>
  <c r="H1402" i="1"/>
  <c r="H1404" i="1"/>
  <c r="H1406" i="1"/>
  <c r="H1410" i="1"/>
  <c r="H1412" i="1"/>
  <c r="H1414" i="1"/>
  <c r="H1416" i="1"/>
  <c r="H1418" i="1"/>
  <c r="H1420" i="1"/>
  <c r="H1422" i="1"/>
  <c r="H1426" i="1"/>
  <c r="H1428" i="1"/>
  <c r="H1430" i="1"/>
  <c r="H1432" i="1"/>
  <c r="H1434" i="1"/>
  <c r="J1439" i="1"/>
  <c r="J1441" i="1"/>
  <c r="J1443" i="1"/>
  <c r="H1445" i="1"/>
  <c r="F50" i="4"/>
  <c r="F59" i="4"/>
  <c r="F68" i="4"/>
  <c r="H165" i="1"/>
  <c r="D215" i="4"/>
  <c r="E263" i="4"/>
  <c r="D259" i="1" s="1"/>
  <c r="D643" i="4"/>
  <c r="C637" i="1" s="1"/>
  <c r="E421" i="4"/>
  <c r="D484" i="4"/>
  <c r="D5" i="6"/>
  <c r="E89" i="6"/>
  <c r="D1383" i="1" s="1"/>
  <c r="D114" i="6"/>
  <c r="E33" i="9"/>
  <c r="B33" i="9" s="1"/>
  <c r="E73" i="9"/>
  <c r="B73" i="9" s="1"/>
  <c r="E84" i="9"/>
  <c r="B84" i="9" s="1"/>
  <c r="E89" i="9"/>
  <c r="B89" i="9" s="1"/>
  <c r="B106" i="9"/>
  <c r="B107" i="9"/>
  <c r="B111" i="9"/>
  <c r="E117" i="9"/>
  <c r="B117" i="9" s="1"/>
  <c r="E121" i="9"/>
  <c r="B121" i="9" s="1"/>
  <c r="E127" i="9"/>
  <c r="B127" i="9" s="1"/>
  <c r="B138" i="9"/>
  <c r="B150" i="9"/>
  <c r="E156" i="9"/>
  <c r="B156" i="9" s="1"/>
  <c r="B159" i="9"/>
  <c r="B213" i="9"/>
  <c r="B220" i="9"/>
  <c r="E281" i="9"/>
  <c r="B281" i="9" s="1"/>
  <c r="E285" i="9"/>
  <c r="B285" i="9" s="1"/>
  <c r="B227" i="9"/>
  <c r="B231" i="9"/>
  <c r="B233" i="9"/>
  <c r="B235" i="9"/>
  <c r="B239" i="9"/>
  <c r="B241" i="9"/>
  <c r="B243" i="9"/>
  <c r="B247" i="9"/>
  <c r="B249" i="9"/>
  <c r="B251" i="9"/>
  <c r="B255" i="9"/>
  <c r="B257" i="9"/>
  <c r="B259" i="9"/>
  <c r="B263" i="9"/>
  <c r="B265" i="9"/>
  <c r="B267" i="9"/>
  <c r="B271" i="9"/>
  <c r="E279" i="9"/>
  <c r="B279" i="9" s="1"/>
  <c r="E82" i="9"/>
  <c r="B82" i="9" s="1"/>
  <c r="E110" i="9"/>
  <c r="B110" i="9" s="1"/>
  <c r="F222" i="9"/>
  <c r="B222" i="9" s="1"/>
  <c r="F227" i="9"/>
  <c r="F229" i="9"/>
  <c r="B229" i="9" s="1"/>
  <c r="F231" i="9"/>
  <c r="F233" i="9"/>
  <c r="F235" i="9"/>
  <c r="F237" i="9"/>
  <c r="B237" i="9" s="1"/>
  <c r="F239" i="9"/>
  <c r="F241" i="9"/>
  <c r="F243" i="9"/>
  <c r="F245" i="9"/>
  <c r="B245" i="9" s="1"/>
  <c r="F247" i="9"/>
  <c r="F249" i="9"/>
  <c r="F251" i="9"/>
  <c r="F253" i="9"/>
  <c r="B253" i="9" s="1"/>
  <c r="F255" i="9"/>
  <c r="F257" i="9"/>
  <c r="F259" i="9"/>
  <c r="F261" i="9"/>
  <c r="B261" i="9" s="1"/>
  <c r="F263" i="9"/>
  <c r="F265" i="9"/>
  <c r="F267" i="9"/>
  <c r="F269" i="9"/>
  <c r="B269" i="9" s="1"/>
  <c r="F271" i="9"/>
  <c r="H1560" i="1"/>
  <c r="G1561" i="1"/>
  <c r="G1531" i="1"/>
  <c r="G1503" i="1"/>
  <c r="G1499" i="1"/>
  <c r="G1501" i="1"/>
  <c r="G1491" i="1"/>
  <c r="G1485" i="1"/>
  <c r="G1483" i="1"/>
  <c r="H644" i="1"/>
  <c r="H643" i="1"/>
  <c r="H645" i="1"/>
  <c r="H413" i="1"/>
  <c r="H637" i="1"/>
  <c r="D124" i="4"/>
  <c r="C160" i="1"/>
  <c r="H160" i="1" s="1"/>
  <c r="E21" i="9"/>
  <c r="B21" i="9" s="1"/>
  <c r="C411" i="1"/>
  <c r="H411" i="1" s="1"/>
  <c r="G1493" i="1"/>
  <c r="D6" i="8"/>
  <c r="C1481" i="1" s="1"/>
  <c r="F219" i="9"/>
  <c r="B219" i="9" s="1"/>
  <c r="F218" i="9"/>
  <c r="B218" i="9" s="1"/>
  <c r="E37" i="9"/>
  <c r="B37" i="9" s="1"/>
  <c r="F216" i="9"/>
  <c r="B216" i="9" s="1"/>
  <c r="E29" i="9"/>
  <c r="B29" i="9" s="1"/>
  <c r="F652" i="4"/>
  <c r="F418" i="4"/>
  <c r="F363" i="4"/>
  <c r="D350" i="4"/>
  <c r="C345" i="1" s="1"/>
  <c r="E273" i="9"/>
  <c r="B273" i="9" s="1"/>
  <c r="D644" i="4"/>
  <c r="E644" i="4"/>
  <c r="D638" i="1" s="1"/>
  <c r="D196" i="4"/>
  <c r="F188" i="4"/>
  <c r="E46" i="9"/>
  <c r="B46" i="9" s="1"/>
  <c r="E44" i="9"/>
  <c r="B44" i="9" s="1"/>
  <c r="E43" i="9"/>
  <c r="B43" i="9" s="1"/>
  <c r="E42" i="9"/>
  <c r="B42" i="9" s="1"/>
  <c r="F177" i="4"/>
  <c r="D163" i="4"/>
  <c r="C159" i="1" s="1"/>
  <c r="F169" i="4"/>
  <c r="E40" i="9"/>
  <c r="B40" i="9" s="1"/>
  <c r="E152" i="4"/>
  <c r="E39" i="9"/>
  <c r="B39" i="9" s="1"/>
  <c r="F217" i="9"/>
  <c r="B217" i="9" s="1"/>
  <c r="F153" i="4"/>
  <c r="D152" i="4"/>
  <c r="H46" i="1"/>
  <c r="E6" i="4"/>
  <c r="D2" i="1" s="1"/>
  <c r="E25" i="9"/>
  <c r="B25" i="9" s="1"/>
  <c r="G4" i="1"/>
  <c r="G5" i="1"/>
  <c r="G6" i="1"/>
  <c r="G7" i="1"/>
  <c r="G8" i="1"/>
  <c r="G9" i="1"/>
  <c r="G10" i="1"/>
  <c r="G11" i="1"/>
  <c r="G12" i="1"/>
  <c r="G13" i="1"/>
  <c r="G14" i="1"/>
  <c r="G18" i="1"/>
  <c r="G19" i="1"/>
  <c r="G26" i="1"/>
  <c r="G27" i="1"/>
  <c r="G49" i="1"/>
  <c r="G50" i="1"/>
  <c r="G56" i="1"/>
  <c r="G57" i="1"/>
  <c r="G61" i="1"/>
  <c r="G66" i="1"/>
  <c r="G67" i="1"/>
  <c r="G68" i="1"/>
  <c r="G72" i="1"/>
  <c r="G73" i="1"/>
  <c r="G85" i="1"/>
  <c r="G91" i="1"/>
  <c r="G106" i="1"/>
  <c r="G107" i="1"/>
  <c r="G108" i="1"/>
  <c r="G109"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H321" i="1"/>
  <c r="G321" i="1"/>
  <c r="G15" i="1"/>
  <c r="G16" i="1"/>
  <c r="G17" i="1"/>
  <c r="G20" i="1"/>
  <c r="G21" i="1"/>
  <c r="G22" i="1"/>
  <c r="G23" i="1"/>
  <c r="G24" i="1"/>
  <c r="G25" i="1"/>
  <c r="G28" i="1"/>
  <c r="G29" i="1"/>
  <c r="G30" i="1"/>
  <c r="G31" i="1"/>
  <c r="G32" i="1"/>
  <c r="G33" i="1"/>
  <c r="G34" i="1"/>
  <c r="G35" i="1"/>
  <c r="G36" i="1"/>
  <c r="G37" i="1"/>
  <c r="G38" i="1"/>
  <c r="G39" i="1"/>
  <c r="G40" i="1"/>
  <c r="G41" i="1"/>
  <c r="G42" i="1"/>
  <c r="G43" i="1"/>
  <c r="G44" i="1"/>
  <c r="G45" i="1"/>
  <c r="G46" i="1"/>
  <c r="G47" i="1"/>
  <c r="G48" i="1"/>
  <c r="G51" i="1"/>
  <c r="G52" i="1"/>
  <c r="G53" i="1"/>
  <c r="G54" i="1"/>
  <c r="G55" i="1"/>
  <c r="G58" i="1"/>
  <c r="G59" i="1"/>
  <c r="G62" i="1"/>
  <c r="G63" i="1"/>
  <c r="G64" i="1"/>
  <c r="G65" i="1"/>
  <c r="G69" i="1"/>
  <c r="G70" i="1"/>
  <c r="G71" i="1"/>
  <c r="G74" i="1"/>
  <c r="G75" i="1"/>
  <c r="G76" i="1"/>
  <c r="G77" i="1"/>
  <c r="G79" i="1"/>
  <c r="G80" i="1"/>
  <c r="G81" i="1"/>
  <c r="G82" i="1"/>
  <c r="G83" i="1"/>
  <c r="G84" i="1"/>
  <c r="G86" i="1"/>
  <c r="G87" i="1"/>
  <c r="G88" i="1"/>
  <c r="G89" i="1"/>
  <c r="G90" i="1"/>
  <c r="G92" i="1"/>
  <c r="G93" i="1"/>
  <c r="G94" i="1"/>
  <c r="G95" i="1"/>
  <c r="G96" i="1"/>
  <c r="G97" i="1"/>
  <c r="G98" i="1"/>
  <c r="G99" i="1"/>
  <c r="G100" i="1"/>
  <c r="G101" i="1"/>
  <c r="G103" i="1"/>
  <c r="G104" i="1"/>
  <c r="G105" i="1"/>
  <c r="G110"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H1254"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G1514" i="1"/>
  <c r="G1516" i="1"/>
  <c r="G1520" i="1"/>
  <c r="G1522" i="1"/>
  <c r="G1524" i="1"/>
  <c r="G1526" i="1"/>
  <c r="G1528" i="1"/>
  <c r="G1530" i="1"/>
  <c r="G1532" i="1"/>
  <c r="G1534" i="1"/>
  <c r="G1536" i="1"/>
  <c r="G1538" i="1"/>
  <c r="G1540" i="1"/>
  <c r="G1542" i="1"/>
  <c r="G1544" i="1"/>
  <c r="G1546" i="1"/>
  <c r="G1548" i="1"/>
  <c r="G1550" i="1"/>
  <c r="G1552" i="1"/>
  <c r="H1439" i="1"/>
  <c r="I1439" i="1" s="1"/>
  <c r="H1440" i="1"/>
  <c r="I1440" i="1" s="1"/>
  <c r="H1441" i="1"/>
  <c r="I1441" i="1" s="1"/>
  <c r="H1442" i="1"/>
  <c r="I1442" i="1" s="1"/>
  <c r="H1443" i="1"/>
  <c r="I1443" i="1" s="1"/>
  <c r="H1444" i="1"/>
  <c r="I1444" i="1" s="1"/>
  <c r="H1480" i="1"/>
  <c r="E412" i="4"/>
  <c r="I16" i="3"/>
  <c r="D133" i="4"/>
  <c r="D139" i="4"/>
  <c r="D298" i="4"/>
  <c r="F416" i="4"/>
  <c r="F473" i="4"/>
  <c r="F485" i="4"/>
  <c r="F529" i="4"/>
  <c r="F581" i="4"/>
  <c r="F603" i="4"/>
  <c r="G20" i="9"/>
  <c r="H20" i="9"/>
  <c r="F152" i="4"/>
  <c r="F417" i="4"/>
  <c r="G289" i="9"/>
  <c r="E289" i="9" s="1"/>
  <c r="B289" i="9" s="1"/>
  <c r="F177" i="5"/>
  <c r="D176" i="5"/>
  <c r="E141" i="6"/>
  <c r="F69" i="5"/>
  <c r="F79" i="5"/>
  <c r="F119" i="5"/>
  <c r="F135" i="5"/>
  <c r="F149" i="5"/>
  <c r="F180" i="5"/>
  <c r="E291" i="9"/>
  <c r="B291" i="9" s="1"/>
  <c r="F190" i="5"/>
  <c r="F206" i="5"/>
  <c r="F238" i="5"/>
  <c r="F246" i="5"/>
  <c r="F5" i="6"/>
  <c r="F115"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E87" i="5"/>
  <c r="D1065" i="1" s="1"/>
  <c r="H1065" i="1" s="1"/>
  <c r="E286" i="9"/>
  <c r="B286" i="9" s="1"/>
  <c r="F88" i="5"/>
  <c r="D146" i="5"/>
  <c r="E176" i="5"/>
  <c r="G160" i="9"/>
  <c r="E160" i="9" s="1"/>
  <c r="B160" i="9" s="1"/>
  <c r="B221" i="9"/>
  <c r="B223" i="9"/>
  <c r="D42" i="8" l="1"/>
  <c r="G295" i="9" s="1"/>
  <c r="E295" i="9" s="1"/>
  <c r="B295" i="9" s="1"/>
  <c r="D43" i="8"/>
  <c r="H159" i="1"/>
  <c r="E420" i="4"/>
  <c r="D415" i="1"/>
  <c r="D1437" i="1"/>
  <c r="E5" i="7"/>
  <c r="F89" i="6"/>
  <c r="C1383" i="1"/>
  <c r="F12" i="5"/>
  <c r="C990" i="1"/>
  <c r="G1469" i="1"/>
  <c r="E528" i="4"/>
  <c r="D523" i="1"/>
  <c r="F82" i="4"/>
  <c r="C78" i="1"/>
  <c r="F344" i="4"/>
  <c r="C339" i="1"/>
  <c r="H24" i="3"/>
  <c r="C1299" i="1"/>
  <c r="D1214" i="1"/>
  <c r="I23" i="3"/>
  <c r="H292" i="9"/>
  <c r="E292" i="9" s="1"/>
  <c r="B292" i="9" s="1"/>
  <c r="D1183" i="1"/>
  <c r="F311" i="4"/>
  <c r="C306" i="1"/>
  <c r="H1184" i="1"/>
  <c r="F118" i="5"/>
  <c r="C1096" i="1"/>
  <c r="D420" i="4"/>
  <c r="C415" i="1"/>
  <c r="F263" i="4"/>
  <c r="C259" i="1"/>
  <c r="G1097" i="1"/>
  <c r="E165" i="9"/>
  <c r="B165" i="9" s="1"/>
  <c r="D7" i="5"/>
  <c r="I24" i="3"/>
  <c r="D1299" i="1"/>
  <c r="I30" i="3"/>
  <c r="D1453" i="1"/>
  <c r="D528" i="4"/>
  <c r="C523" i="1"/>
  <c r="E350" i="4"/>
  <c r="D346" i="1"/>
  <c r="E7" i="5"/>
  <c r="F224" i="4"/>
  <c r="C220" i="1"/>
  <c r="I25" i="3"/>
  <c r="D1329" i="1"/>
  <c r="F7" i="4"/>
  <c r="C3" i="1"/>
  <c r="F252" i="4"/>
  <c r="C248" i="1"/>
  <c r="F421" i="4"/>
  <c r="D141" i="6"/>
  <c r="G299" i="9" s="1"/>
  <c r="E299" i="9" s="1"/>
  <c r="F350" i="4"/>
  <c r="G411" i="1"/>
  <c r="F643" i="4"/>
  <c r="F114" i="6"/>
  <c r="H27" i="3"/>
  <c r="C1408" i="1"/>
  <c r="G1408" i="1" s="1"/>
  <c r="F484" i="4"/>
  <c r="C478" i="1"/>
  <c r="F215" i="4"/>
  <c r="C211" i="1"/>
  <c r="F472" i="4"/>
  <c r="C466" i="1"/>
  <c r="F106" i="4"/>
  <c r="C102" i="1"/>
  <c r="G1438" i="1"/>
  <c r="F124" i="4"/>
  <c r="C120" i="1"/>
  <c r="G160" i="1"/>
  <c r="H1481" i="1"/>
  <c r="G1481" i="1"/>
  <c r="F644" i="4"/>
  <c r="C638" i="1"/>
  <c r="G638" i="1" s="1"/>
  <c r="F196" i="4"/>
  <c r="C192" i="1"/>
  <c r="G159" i="1"/>
  <c r="F163" i="4"/>
  <c r="E151" i="4"/>
  <c r="D148" i="1"/>
  <c r="D151" i="4"/>
  <c r="C148" i="1"/>
  <c r="E164" i="9"/>
  <c r="B164" i="9" s="1"/>
  <c r="K1432" i="9"/>
  <c r="I34" i="3"/>
  <c r="I28" i="3"/>
  <c r="D1435" i="1"/>
  <c r="E68" i="5"/>
  <c r="D407" i="4"/>
  <c r="F298" i="4"/>
  <c r="C293" i="1"/>
  <c r="D6" i="4"/>
  <c r="F133" i="4"/>
  <c r="C129" i="1"/>
  <c r="G1065" i="1"/>
  <c r="F146" i="5"/>
  <c r="C1124" i="1"/>
  <c r="E175" i="5"/>
  <c r="D1152" i="1" s="1"/>
  <c r="I22" i="3"/>
  <c r="D1153" i="1"/>
  <c r="B191" i="9"/>
  <c r="F141" i="6"/>
  <c r="H28" i="3"/>
  <c r="C1435" i="1"/>
  <c r="D175" i="5"/>
  <c r="F176" i="5"/>
  <c r="H22" i="3"/>
  <c r="C1153" i="1"/>
  <c r="E20" i="9"/>
  <c r="D68" i="5"/>
  <c r="F139" i="4"/>
  <c r="C135" i="1"/>
  <c r="E639" i="4"/>
  <c r="D407" i="1"/>
  <c r="D408" i="4"/>
  <c r="G294" i="9" l="1"/>
  <c r="E294" i="9" s="1"/>
  <c r="E293" i="9" s="1"/>
  <c r="C1517" i="1"/>
  <c r="H1517" i="1" s="1"/>
  <c r="C1518" i="1"/>
  <c r="I35" i="3"/>
  <c r="E298" i="9"/>
  <c r="B299" i="9"/>
  <c r="H466" i="1"/>
  <c r="G466" i="1"/>
  <c r="G1453" i="1"/>
  <c r="H1453" i="1"/>
  <c r="H3" i="1"/>
  <c r="G3" i="1"/>
  <c r="H220" i="1"/>
  <c r="G220" i="1"/>
  <c r="D345" i="1"/>
  <c r="E408" i="4"/>
  <c r="D403" i="1" s="1"/>
  <c r="E407" i="4"/>
  <c r="D402" i="1" s="1"/>
  <c r="H415" i="1"/>
  <c r="G415" i="1"/>
  <c r="G1214" i="1"/>
  <c r="H1214" i="1"/>
  <c r="D522" i="1"/>
  <c r="E636" i="4"/>
  <c r="D630" i="1" s="1"/>
  <c r="H1383" i="1"/>
  <c r="G1383" i="1"/>
  <c r="H478" i="1"/>
  <c r="G478" i="1"/>
  <c r="F7" i="5"/>
  <c r="C985" i="1"/>
  <c r="H20" i="3"/>
  <c r="H306" i="1"/>
  <c r="G306" i="1"/>
  <c r="H102" i="1"/>
  <c r="G102" i="1"/>
  <c r="H211" i="1"/>
  <c r="G211" i="1"/>
  <c r="H523" i="1"/>
  <c r="G523" i="1"/>
  <c r="C414" i="1"/>
  <c r="F420" i="4"/>
  <c r="D635" i="4"/>
  <c r="H1408" i="1"/>
  <c r="H1183" i="1"/>
  <c r="G1183" i="1"/>
  <c r="G1299" i="1"/>
  <c r="H1299" i="1"/>
  <c r="H78" i="1"/>
  <c r="G78" i="1"/>
  <c r="E635" i="4"/>
  <c r="D629" i="1" s="1"/>
  <c r="D414" i="1"/>
  <c r="H346" i="1"/>
  <c r="G346" i="1"/>
  <c r="H1096" i="1"/>
  <c r="G1096" i="1"/>
  <c r="H339" i="1"/>
  <c r="G339" i="1"/>
  <c r="H1437" i="1"/>
  <c r="G1437" i="1"/>
  <c r="H248" i="1"/>
  <c r="G248" i="1"/>
  <c r="H1329" i="1"/>
  <c r="G1329" i="1"/>
  <c r="I20" i="3"/>
  <c r="D985" i="1"/>
  <c r="C522" i="1"/>
  <c r="D636" i="4"/>
  <c r="F528" i="4"/>
  <c r="H259" i="1"/>
  <c r="G259" i="1"/>
  <c r="H990" i="1"/>
  <c r="G990" i="1"/>
  <c r="I29" i="3"/>
  <c r="D1436" i="1"/>
  <c r="G297" i="9"/>
  <c r="E297" i="9" s="1"/>
  <c r="H120" i="1"/>
  <c r="G120" i="1"/>
  <c r="H638" i="1"/>
  <c r="H192" i="1"/>
  <c r="G192" i="1"/>
  <c r="D147" i="1"/>
  <c r="E289" i="4"/>
  <c r="I17" i="3"/>
  <c r="H148" i="1"/>
  <c r="G148" i="1"/>
  <c r="C147" i="1"/>
  <c r="H17" i="3"/>
  <c r="F151" i="4"/>
  <c r="D289" i="4"/>
  <c r="D290" i="4" s="1"/>
  <c r="C403" i="1"/>
  <c r="D633" i="1"/>
  <c r="B20" i="9"/>
  <c r="E19" i="9"/>
  <c r="F175" i="5"/>
  <c r="C1152" i="1"/>
  <c r="H1435" i="1"/>
  <c r="G1435" i="1"/>
  <c r="H9" i="3"/>
  <c r="H129" i="1"/>
  <c r="G129" i="1"/>
  <c r="F6" i="4"/>
  <c r="H16" i="3"/>
  <c r="D412" i="4"/>
  <c r="C2" i="1"/>
  <c r="E6" i="5"/>
  <c r="I21" i="3"/>
  <c r="D1046" i="1"/>
  <c r="H135" i="1"/>
  <c r="G135" i="1"/>
  <c r="F68" i="5"/>
  <c r="D6" i="5"/>
  <c r="H21" i="3"/>
  <c r="C1046" i="1"/>
  <c r="H1153" i="1"/>
  <c r="G1153" i="1"/>
  <c r="B294" i="9"/>
  <c r="H1124" i="1"/>
  <c r="G1124" i="1"/>
  <c r="H293" i="1"/>
  <c r="G293" i="1"/>
  <c r="F407" i="4"/>
  <c r="C402" i="1"/>
  <c r="G1517" i="1"/>
  <c r="H11" i="3" l="1"/>
  <c r="I11" i="3" s="1"/>
  <c r="H1518" i="1"/>
  <c r="G1518" i="1"/>
  <c r="E296" i="9"/>
  <c r="I10" i="3" s="1"/>
  <c r="B297" i="9"/>
  <c r="F636" i="4"/>
  <c r="C630" i="1"/>
  <c r="H414" i="1"/>
  <c r="G414" i="1"/>
  <c r="H345" i="1"/>
  <c r="G345" i="1"/>
  <c r="F408" i="4"/>
  <c r="H1436" i="1"/>
  <c r="G1436" i="1"/>
  <c r="H522" i="1"/>
  <c r="G522" i="1"/>
  <c r="F635" i="4"/>
  <c r="C629" i="1"/>
  <c r="H985" i="1"/>
  <c r="G985" i="1"/>
  <c r="E290" i="4"/>
  <c r="D286" i="1" s="1"/>
  <c r="E291" i="4"/>
  <c r="D287" i="1" s="1"/>
  <c r="D285" i="1"/>
  <c r="E413" i="4"/>
  <c r="H147" i="1"/>
  <c r="G147" i="1"/>
  <c r="F289" i="4"/>
  <c r="C285" i="1"/>
  <c r="D413" i="4"/>
  <c r="D291" i="4"/>
  <c r="H2" i="1"/>
  <c r="G2" i="1"/>
  <c r="F290" i="4"/>
  <c r="C286" i="1"/>
  <c r="H1152" i="1"/>
  <c r="G1152" i="1"/>
  <c r="H403" i="1"/>
  <c r="G403" i="1"/>
  <c r="H402" i="1"/>
  <c r="G402" i="1"/>
  <c r="H1046" i="1"/>
  <c r="G1046" i="1"/>
  <c r="G282" i="9"/>
  <c r="E282" i="9" s="1"/>
  <c r="B282" i="9" s="1"/>
  <c r="G276" i="9"/>
  <c r="F6" i="5"/>
  <c r="C984" i="1"/>
  <c r="H276" i="9"/>
  <c r="D984" i="1"/>
  <c r="D639" i="4"/>
  <c r="F412" i="4"/>
  <c r="C407" i="1"/>
  <c r="K3" i="9"/>
  <c r="I9" i="3"/>
  <c r="N3" i="9" l="1"/>
  <c r="H630" i="1"/>
  <c r="G630" i="1"/>
  <c r="H629" i="1"/>
  <c r="G629" i="1"/>
  <c r="E415" i="4"/>
  <c r="D410" i="1" s="1"/>
  <c r="E414" i="4"/>
  <c r="D409" i="1" s="1"/>
  <c r="E640" i="4"/>
  <c r="D408" i="1"/>
  <c r="F413" i="4"/>
  <c r="D640" i="4"/>
  <c r="D642" i="4" s="1"/>
  <c r="C408" i="1"/>
  <c r="D414" i="4"/>
  <c r="C409" i="1" s="1"/>
  <c r="F291" i="4"/>
  <c r="C287" i="1"/>
  <c r="H285" i="1"/>
  <c r="G285" i="1"/>
  <c r="D415" i="4"/>
  <c r="D641" i="4"/>
  <c r="F639" i="4"/>
  <c r="C633" i="1"/>
  <c r="H407" i="1"/>
  <c r="G407" i="1"/>
  <c r="H8" i="3"/>
  <c r="H984" i="1"/>
  <c r="G984" i="1"/>
  <c r="E276" i="9"/>
  <c r="H286" i="1"/>
  <c r="G286" i="1"/>
  <c r="F414" i="4" l="1"/>
  <c r="E642" i="4"/>
  <c r="D634" i="1"/>
  <c r="E641" i="4"/>
  <c r="G287" i="1"/>
  <c r="H287" i="1"/>
  <c r="F640" i="4"/>
  <c r="C634" i="1"/>
  <c r="C410" i="1"/>
  <c r="F415" i="4"/>
  <c r="G408" i="1"/>
  <c r="H408" i="1"/>
  <c r="B276" i="9"/>
  <c r="E275" i="9"/>
  <c r="I8" i="3" s="1"/>
  <c r="H409" i="1"/>
  <c r="G409" i="1"/>
  <c r="D646" i="4"/>
  <c r="F642" i="4"/>
  <c r="C636" i="1"/>
  <c r="M3" i="9"/>
  <c r="H633" i="1"/>
  <c r="G633" i="1"/>
  <c r="D645" i="4"/>
  <c r="F641" i="4"/>
  <c r="C635" i="1"/>
  <c r="D635" i="1" l="1"/>
  <c r="E645" i="4"/>
  <c r="D636" i="1"/>
  <c r="H636" i="1" s="1"/>
  <c r="E646" i="4"/>
  <c r="H634" i="1"/>
  <c r="G634" i="1"/>
  <c r="G410" i="1"/>
  <c r="H410" i="1"/>
  <c r="H635" i="1"/>
  <c r="G635" i="1"/>
  <c r="H18" i="3"/>
  <c r="F645" i="4"/>
  <c r="C639" i="1"/>
  <c r="G636" i="1"/>
  <c r="F646" i="4"/>
  <c r="H19" i="3"/>
  <c r="C640" i="1"/>
  <c r="D640" i="1" l="1"/>
  <c r="I19" i="3"/>
  <c r="D639" i="1"/>
  <c r="H639" i="1" s="1"/>
  <c r="I18" i="3"/>
  <c r="H7" i="3"/>
  <c r="J3" i="9" s="1"/>
  <c r="H640" i="1"/>
  <c r="G640" i="1"/>
  <c r="G639" i="1"/>
  <c r="I7" i="3" l="1"/>
  <c r="M272" i="9"/>
  <c r="L272" i="9"/>
  <c r="H18" i="9"/>
  <c r="G18" i="9"/>
  <c r="J17" i="9"/>
  <c r="I6" i="9"/>
  <c r="J7" i="9"/>
  <c r="K8" i="9"/>
  <c r="J11" i="9"/>
  <c r="K12" i="9"/>
  <c r="H15" i="9"/>
  <c r="G16" i="9"/>
  <c r="G17" i="9"/>
  <c r="I5" i="9"/>
  <c r="J6" i="9"/>
  <c r="K7" i="9"/>
  <c r="I9" i="9"/>
  <c r="J10" i="9"/>
  <c r="K11" i="9"/>
  <c r="I13" i="9"/>
  <c r="G15" i="9"/>
  <c r="H16" i="9"/>
  <c r="H17" i="9"/>
  <c r="J9" i="9"/>
  <c r="I12" i="9"/>
  <c r="M15" i="9"/>
  <c r="I17" i="9"/>
  <c r="J5" i="9"/>
  <c r="K6" i="9"/>
  <c r="I8" i="9"/>
  <c r="K10" i="9"/>
  <c r="J13" i="9"/>
  <c r="L16" i="9"/>
  <c r="K5" i="9"/>
  <c r="I7" i="9"/>
  <c r="J8" i="9"/>
  <c r="K9" i="9"/>
  <c r="I11" i="9"/>
  <c r="J12" i="9"/>
  <c r="K13" i="9"/>
  <c r="L15" i="9"/>
  <c r="M16" i="9"/>
  <c r="E15" i="9" l="1"/>
  <c r="E7" i="9"/>
  <c r="B7" i="9" s="1"/>
  <c r="F15" i="9"/>
  <c r="B15" i="9" s="1"/>
  <c r="E18" i="9"/>
  <c r="B18" i="9" s="1"/>
  <c r="F272" i="9"/>
  <c r="F19" i="9" s="1"/>
  <c r="E11" i="9"/>
  <c r="B11" i="9" s="1"/>
  <c r="E8" i="9"/>
  <c r="B8" i="9" s="1"/>
  <c r="E13" i="9"/>
  <c r="B13" i="9" s="1"/>
  <c r="E10" i="9"/>
  <c r="B10" i="9" s="1"/>
  <c r="E5" i="9"/>
  <c r="E16" i="9"/>
  <c r="E6" i="9"/>
  <c r="B6" i="9" s="1"/>
  <c r="B272" i="9"/>
  <c r="F16" i="9"/>
  <c r="E12" i="9"/>
  <c r="B12" i="9" s="1"/>
  <c r="E9" i="9"/>
  <c r="B9" i="9" s="1"/>
  <c r="E17" i="9"/>
  <c r="B17" i="9" s="1"/>
  <c r="F14" i="9" l="1"/>
  <c r="F3" i="9" s="1"/>
  <c r="B16" i="9"/>
  <c r="E14" i="9"/>
  <c r="B5" i="9"/>
  <c r="E4"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<sst xmlns="http://schemas.openxmlformats.org/spreadsheetml/2006/main" count="4310" uniqueCount="3391">
  <si>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</si>
  <si>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</si>
  <si>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</si>
  <si>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</si>
  <si>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</si>
  <si>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</si>
  <si>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</si>
  <si>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</si>
  <si>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</si>
  <si>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</si>
  <si>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</si>
  <si>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</si>
  <si>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</si>
  <si>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</si>
  <si>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</si>
  <si>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</si>
  <si>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</si>
  <si>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</si>
  <si>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</si>
  <si>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</si>
  <si>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</si>
  <si>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</si>
  <si>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</si>
  <si>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</si>
  <si>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</si>
  <si>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</si>
  <si>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</si>
  <si>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</si>
  <si>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</si>
  <si>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</si>
  <si>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</si>
  <si>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</si>
  <si>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</si>
  <si>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</si>
  <si>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</si>
  <si>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</si>
  <si>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</si>
  <si>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</si>
  <si>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</si>
  <si>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</si>
  <si>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</si>
  <si>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</si>
  <si>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</si>
  <si>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</si>
  <si>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</si>
  <si>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</si>
  <si>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</si>
  <si>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</si>
  <si>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</si>
  <si>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</si>
  <si>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</si>
  <si>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</si>
  <si>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</si>
  <si>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</si>
  <si>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</si>
  <si>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</si>
  <si>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</si>
  <si>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</si>
  <si>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</si>
  <si>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</si>
  <si>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</si>
  <si>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</si>
  <si>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</si>
  <si>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</si>
  <si>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</si>
  <si>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</si>
  <si>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</si>
  <si>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</si>
  <si>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</si>
  <si>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</si>
  <si>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</si>
  <si>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</si>
  <si>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</si>
  <si>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</si>
  <si>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</si>
  <si>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</si>
  <si>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</si>
  <si>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</si>
  <si>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</si>
  <si>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</si>
  <si>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</si>
  <si>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</si>
  <si>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</si>
  <si>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</si>
  <si>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</si>
  <si>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</si>
  <si>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</si>
  <si>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</si>
  <si>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</si>
  <si>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</si>
  <si>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</si>
  <si>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</si>
  <si>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</si>
  <si>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</si>
  <si>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</si>
  <si>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</si>
  <si>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</si>
  <si>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</si>
  <si>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</si>
  <si>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</si>
  <si>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</si>
  <si>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</si>
  <si>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</si>
  <si>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</si>
  <si>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</si>
  <si>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</si>
  <si>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</si>
  <si>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</si>
  <si>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</si>
  <si>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</si>
  <si>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</si>
  <si>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</si>
  <si>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</si>
  <si>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</si>
  <si>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</si>
  <si>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</si>
  <si>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</si>
  <si>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</si>
  <si>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</si>
  <si>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</si>
  <si>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</si>
  <si>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</si>
  <si>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</si>
  <si>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</si>
  <si>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</si>
  <si>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</si>
  <si>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</si>
  <si>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</si>
  <si>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</si>
  <si>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</si>
  <si>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</si>
  <si>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</si>
  <si>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</si>
  <si>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</si>
  <si>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</si>
  <si>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</si>
  <si>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</si>
  <si>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</si>
  <si>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</si>
  <si>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</si>
  <si>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</si>
  <si>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</si>
  <si>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</si>
  <si>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</si>
  <si>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</si>
  <si>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</si>
  <si>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</si>
  <si>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</si>
  <si>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</si>
  <si>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</si>
  <si>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</si>
  <si>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</si>
  <si>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</si>
  <si>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</si>
  <si>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</si>
  <si>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</si>
  <si>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</si>
  <si>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</si>
  <si>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</si>
  <si>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</si>
  <si>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</si>
  <si>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</si>
  <si>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</si>
  <si>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</si>
  <si>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</si>
  <si>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</si>
  <si>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</si>
  <si>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</si>
  <si>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</si>
  <si>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</si>
  <si>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</si>
  <si>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</si>
  <si>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</si>
  <si>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</si>
  <si>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</si>
  <si>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</si>
  <si>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</si>
  <si>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</si>
  <si>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</si>
  <si>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</si>
  <si>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</si>
  <si>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</si>
  <si>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</si>
  <si>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</si>
  <si>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</si>
  <si>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</si>
  <si>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</si>
  <si>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</si>
  <si>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</si>
  <si>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</si>
  <si>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</si>
  <si>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</si>
  <si>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</si>
  <si>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</si>
  <si>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</si>
  <si>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</si>
  <si>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</si>
  <si>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</si>
  <si>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</si>
  <si>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</si>
  <si>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</si>
  <si>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</si>
  <si>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</si>
  <si>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</si>
  <si>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</si>
  <si>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</si>
  <si>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</si>
  <si>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</si>
  <si>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</si>
  <si>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</si>
  <si>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</si>
  <si>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</si>
  <si>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</si>
  <si>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</si>
  <si>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</si>
  <si>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</si>
  <si>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</si>
  <si>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</si>
  <si>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</si>
  <si>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</si>
  <si>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</si>
  <si>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</si>
  <si>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</si>
  <si>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</si>
  <si>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</si>
  <si>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</si>
  <si>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</si>
  <si>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</si>
  <si>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</si>
  <si>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</si>
  <si>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</si>
  <si>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</si>
  <si>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</si>
  <si>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</si>
  <si>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</si>
  <si>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</si>
  <si>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</si>
  <si>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</si>
  <si>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</si>
  <si>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</si>
  <si>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</si>
  <si>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</si>
  <si>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</si>
  <si>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</si>
  <si>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</si>
  <si>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</si>
  <si>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</si>
  <si>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</si>
  <si>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</si>
  <si>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</si>
  <si>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</si>
  <si>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</si>
  <si>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</si>
  <si>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</si>
  <si>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</si>
  <si>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</si>
  <si>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</si>
  <si>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</si>
  <si>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</si>
  <si>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</si>
  <si>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</si>
  <si>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</si>
  <si>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</si>
  <si>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</si>
  <si>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</si>
  <si>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</si>
  <si>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</si>
  <si>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</si>
  <si>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</si>
  <si>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</si>
  <si>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</si>
  <si>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</si>
  <si>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</si>
  <si>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</si>
  <si>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</si>
  <si>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</si>
  <si>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</si>
  <si>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</si>
  <si>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</si>
  <si>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</si>
  <si>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</si>
  <si>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</si>
  <si>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</si>
  <si>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</si>
  <si>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</si>
  <si>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</si>
  <si>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</si>
  <si>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</si>
  <si>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</si>
  <si>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</si>
  <si>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</si>
  <si>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</si>
  <si>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</si>
  <si>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</si>
  <si>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</si>
  <si>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</si>
  <si>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</si>
  <si>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</si>
  <si>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</si>
  <si>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</si>
  <si>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</si>
  <si>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</si>
  <si>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</si>
  <si>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</si>
  <si>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</si>
  <si>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</si>
  <si>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</si>
  <si>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</si>
  <si>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</si>
  <si>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</si>
  <si>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</si>
  <si>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</si>
  <si>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</si>
  <si>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</si>
  <si>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</si>
  <si>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</si>
  <si>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</si>
  <si>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</si>
  <si>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</si>
  <si>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</si>
  <si>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</si>
  <si>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</si>
  <si>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</si>
  <si>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</si>
  <si>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</si>
  <si>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</si>
  <si>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</si>
  <si>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</si>
  <si>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</si>
  <si>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</si>
  <si>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</si>
  <si>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</si>
  <si>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</si>
  <si>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</si>
  <si>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</si>
  <si>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</si>
  <si>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</si>
  <si>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</si>
  <si>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</si>
  <si>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</si>
  <si>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</si>
  <si>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</si>
  <si>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</si>
  <si>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</si>
  <si>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</si>
  <si>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</si>
  <si>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</si>
  <si>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</si>
  <si>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</si>
  <si>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</si>
  <si>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</si>
  <si>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</si>
  <si>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</si>
  <si>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</si>
  <si>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</si>
  <si>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</si>
  <si>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</si>
  <si>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</si>
  <si>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</si>
  <si>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</si>
  <si>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</si>
  <si>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</si>
  <si>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</si>
  <si>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</si>
  <si>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</si>
  <si>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</si>
  <si>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</si>
  <si>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</si>
  <si>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</si>
  <si>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</si>
  <si>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</si>
  <si>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</si>
  <si>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</si>
  <si>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</si>
  <si>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</si>
  <si>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</si>
  <si>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</si>
  <si>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</si>
  <si>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</si>
  <si>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</si>
  <si>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</si>
  <si>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</si>
  <si>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</si>
  <si>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</si>
  <si>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</si>
  <si>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</si>
  <si>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</si>
  <si>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</si>
  <si>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</si>
  <si>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</si>
  <si>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</si>
  <si>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</si>
  <si>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</si>
  <si>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</si>
  <si>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</si>
  <si>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</si>
  <si>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</si>
  <si>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</si>
  <si>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</si>
  <si>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</si>
  <si>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</si>
  <si>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</si>
  <si>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</si>
  <si>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</si>
  <si>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</si>
  <si>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</si>
  <si>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</si>
  <si>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</si>
  <si>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</si>
  <si>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</si>
  <si>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</si>
  <si>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</si>
  <si>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</si>
  <si>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</si>
  <si>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</si>
  <si>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</si>
  <si>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</si>
  <si>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</si>
  <si>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</si>
  <si>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</si>
  <si>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</si>
  <si>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</si>
  <si>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</si>
  <si>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</si>
  <si>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</si>
  <si>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</si>
  <si>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</si>
  <si>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</si>
  <si>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</si>
  <si>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</si>
  <si>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</si>
  <si>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</si>
  <si>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</si>
  <si>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</si>
  <si>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</si>
  <si>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</si>
  <si>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</si>
  <si>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</si>
  <si>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</si>
  <si>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</si>
  <si>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</si>
  <si>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</si>
  <si>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</si>
  <si>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</si>
  <si>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</si>
  <si>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</si>
  <si>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</si>
  <si>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</si>
  <si>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</si>
  <si>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</si>
  <si>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</si>
  <si>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</si>
  <si>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</si>
  <si>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</si>
  <si>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</si>
  <si>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</si>
  <si>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</si>
  <si>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</si>
  <si>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</si>
  <si>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</si>
  <si>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</si>
  <si>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</si>
  <si>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</si>
  <si>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</si>
  <si>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</si>
  <si>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</si>
  <si>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</si>
  <si>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</si>
  <si>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</si>
  <si>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</si>
  <si>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</si>
  <si>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</si>
  <si>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</si>
  <si>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</si>
  <si>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</si>
  <si>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</si>
  <si>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</si>
  <si>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</si>
  <si>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</si>
  <si>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</si>
  <si>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</si>
  <si>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</si>
  <si>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</si>
  <si>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</si>
  <si>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</si>
  <si>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</si>
  <si>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</si>
  <si>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</si>
  <si>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</si>
  <si>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</si>
  <si>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</si>
  <si>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</si>
  <si>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</si>
  <si>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</si>
  <si>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</si>
  <si>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</si>
  <si>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</si>
  <si>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</si>
  <si>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</si>
  <si>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</si>
  <si>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</si>
  <si>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</si>
  <si>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</si>
  <si>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</si>
  <si>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</si>
  <si>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</si>
  <si>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</si>
  <si>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</si>
  <si>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</si>
  <si>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</si>
  <si>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</si>
  <si>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</si>
  <si>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</si>
  <si>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</si>
  <si>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</si>
  <si>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</si>
  <si>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</si>
  <si>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</si>
  <si>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</si>
  <si>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</si>
  <si>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</si>
  <si>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</si>
  <si>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</si>
  <si>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</si>
  <si>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</si>
  <si>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</si>
  <si>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</si>
  <si>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</si>
  <si>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</si>
  <si>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</si>
  <si>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</si>
  <si>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</si>
  <si>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</si>
  <si>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</si>
  <si>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</si>
  <si>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</si>
  <si>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</si>
  <si>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</si>
  <si>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</si>
  <si>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</si>
  <si>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</si>
  <si>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</si>
  <si>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</si>
  <si>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</si>
  <si>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</si>
  <si>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</si>
  <si>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</si>
  <si>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</si>
  <si>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</si>
  <si>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</si>
  <si>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</si>
  <si>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</si>
  <si>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</si>
  <si>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</si>
  <si>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</si>
  <si>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</si>
  <si>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</si>
  <si>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</si>
  <si>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</si>
  <si>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</si>
  <si>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</si>
  <si>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</si>
  <si>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</si>
  <si>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</si>
  <si>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</si>
  <si>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</si>
  <si>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</si>
  <si>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</si>
  <si>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</si>
  <si>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</si>
  <si>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</si>
  <si>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</si>
  <si>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</si>
  <si>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</si>
  <si>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</si>
  <si>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</si>
  <si>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</si>
  <si>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</si>
  <si>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</si>
  <si>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</si>
  <si>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</si>
  <si>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</si>
  <si>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</si>
  <si>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</si>
  <si>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</si>
  <si>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</si>
  <si>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</si>
  <si>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</si>
  <si>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</si>
  <si>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</si>
  <si>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</si>
  <si>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</si>
  <si>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</si>
  <si>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</si>
  <si>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</si>
  <si>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</si>
  <si>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</si>
  <si>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</si>
  <si>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</si>
  <si>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</si>
  <si>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</si>
  <si>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</si>
  <si>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</si>
  <si>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</si>
  <si>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</si>
  <si>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</si>
  <si>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</si>
  <si>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</si>
  <si>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</si>
  <si>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</si>
  <si>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</si>
  <si>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</si>
  <si>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</si>
  <si>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</si>
  <si>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</si>
  <si>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</si>
  <si>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</si>
  <si>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</si>
  <si>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</si>
  <si>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</si>
  <si>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</si>
  <si>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</si>
  <si>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</si>
  <si>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</si>
  <si>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</si>
  <si>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</si>
  <si>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</si>
  <si>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</si>
  <si>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</si>
  <si>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</si>
  <si>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</si>
  <si>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</si>
  <si>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</si>
  <si>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</si>
  <si>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</si>
  <si>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</si>
  <si>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</si>
  <si>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</si>
  <si>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</si>
  <si>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</si>
  <si>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</si>
  <si>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</si>
  <si>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</si>
  <si>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</si>
  <si>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</si>
  <si>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</si>
  <si>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</si>
  <si>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</si>
  <si>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</si>
  <si>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</si>
  <si>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</si>
  <si>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</si>
  <si>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</si>
  <si>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</si>
  <si>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</si>
  <si>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</si>
  <si>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</si>
  <si>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</si>
  <si>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</si>
  <si>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</si>
  <si>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</si>
  <si>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</si>
  <si>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</si>
  <si>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</si>
  <si>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</si>
  <si>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</si>
  <si>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</si>
  <si>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</si>
  <si>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</si>
  <si>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</si>
  <si>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</si>
  <si>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</si>
  <si>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</si>
  <si>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</si>
  <si>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</si>
  <si>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</si>
  <si>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</si>
  <si>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</si>
  <si>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</si>
  <si>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</si>
  <si>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</si>
  <si>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</si>
  <si>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</si>
  <si>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</si>
  <si>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</si>
  <si>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</si>
  <si>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</si>
  <si>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</si>
  <si>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</si>
  <si>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</si>
  <si>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</si>
  <si>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</si>
  <si>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</si>
  <si>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</si>
  <si>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</si>
  <si>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</si>
  <si>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</si>
  <si>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</si>
  <si>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</si>
  <si>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</si>
  <si>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</si>
  <si>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</si>
  <si>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</si>
  <si>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</si>
  <si>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</si>
  <si>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</si>
  <si>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</si>
  <si>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</si>
  <si>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</si>
  <si>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</si>
  <si>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</si>
  <si>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</si>
  <si>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</si>
  <si>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</si>
  <si>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</si>
  <si>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</si>
  <si>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</si>
  <si>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</si>
  <si>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</si>
  <si>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</si>
  <si>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</si>
  <si>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</si>
  <si>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</si>
  <si>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</si>
  <si>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</si>
  <si>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</si>
  <si>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</si>
  <si>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</si>
  <si>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</si>
  <si>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</si>
  <si>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</si>
  <si>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</si>
  <si>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</si>
  <si>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</si>
  <si>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</si>
  <si>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</si>
  <si>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</si>
  <si>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</si>
  <si>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</si>
  <si>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</si>
  <si>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</si>
  <si>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</si>
  <si>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</si>
  <si>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</si>
  <si>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</si>
  <si>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</si>
  <si>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</si>
  <si>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</si>
  <si>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</si>
  <si>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</si>
  <si>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</si>
  <si>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</si>
  <si>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</si>
  <si>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</si>
  <si>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</si>
  <si>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</si>
  <si>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</si>
  <si>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</si>
  <si>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</si>
  <si>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</si>
  <si>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</si>
  <si>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</si>
  <si>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</si>
  <si>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</si>
  <si>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</si>
  <si>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</si>
  <si>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</si>
  <si>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</si>
  <si>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</si>
  <si>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</si>
  <si>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</si>
  <si>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</si>
  <si>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</si>
  <si>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</si>
  <si>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</si>
  <si>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</si>
  <si>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</si>
  <si>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</si>
  <si>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</si>
  <si>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</si>
  <si>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</si>
  <si>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</si>
  <si>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</si>
  <si>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</si>
  <si>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</si>
  <si>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</si>
  <si>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</si>
  <si>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</si>
  <si>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</si>
  <si>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</si>
  <si>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</si>
  <si>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</si>
  <si>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</si>
  <si>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</si>
  <si>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</si>
  <si>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</si>
  <si>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</si>
  <si>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</si>
  <si>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</si>
  <si>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</si>
  <si>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</si>
  <si>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</si>
  <si>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</si>
  <si>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</si>
  <si>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</si>
  <si>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</si>
  <si>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</si>
  <si>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</si>
  <si>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</si>
  <si>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</si>
  <si>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</si>
  <si>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</si>
  <si>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</si>
  <si>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</si>
  <si>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</si>
  <si>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</si>
  <si>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</si>
  <si>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</si>
  <si>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</si>
  <si>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</si>
  <si>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</si>
  <si>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</si>
  <si>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</si>
  <si>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</si>
  <si>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</si>
  <si>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</si>
  <si>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</si>
  <si>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</si>
  <si>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</si>
  <si>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</si>
  <si>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</si>
  <si>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</si>
  <si>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</si>
  <si>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</si>
  <si>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</si>
  <si>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</si>
  <si>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</si>
  <si>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</si>
  <si>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</si>
  <si>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</si>
  <si>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</si>
  <si>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</si>
  <si>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</si>
  <si>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</si>
  <si>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</si>
  <si>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</si>
  <si>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</si>
  <si>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</si>
  <si>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</si>
  <si>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</si>
  <si>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</si>
  <si>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</si>
  <si>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</si>
  <si>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</si>
  <si>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</si>
  <si>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</si>
  <si>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</si>
  <si>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</si>
  <si>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</si>
  <si>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</si>
  <si>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</si>
  <si>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</si>
  <si>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</si>
  <si>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</si>
  <si>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</si>
  <si>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</si>
  <si>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</si>
  <si>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</si>
  <si>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</si>
  <si>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</si>
  <si>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</si>
  <si>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</si>
  <si>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</si>
  <si>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</si>
  <si>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</si>
  <si>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</si>
  <si>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</si>
  <si>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</si>
  <si>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</si>
  <si>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</si>
  <si>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</si>
  <si>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</si>
  <si>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</si>
  <si>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</si>
  <si>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</si>
  <si>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</si>
  <si>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</si>
  <si>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</si>
  <si>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</si>
  <si>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</si>
  <si>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</si>
  <si>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</si>
  <si>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</si>
  <si>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</si>
  <si>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</si>
  <si>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</si>
  <si>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</si>
  <si>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</si>
  <si>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</si>
  <si>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</si>
  <si>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</si>
  <si>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</si>
  <si>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</si>
  <si>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</si>
  <si>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</si>
  <si>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</si>
  <si>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</si>
  <si>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</si>
  <si>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</si>
  <si>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</si>
  <si>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</si>
  <si>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</si>
  <si>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</si>
  <si>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</si>
  <si>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</si>
  <si>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</si>
  <si>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</si>
  <si>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</si>
  <si>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</si>
  <si>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</si>
  <si>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</si>
  <si>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</si>
  <si>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</si>
  <si>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</si>
  <si>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</si>
  <si>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</si>
  <si>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</si>
  <si>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</si>
  <si>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</si>
  <si>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</si>
  <si>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</si>
  <si>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</si>
  <si>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</si>
  <si>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</si>
  <si>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</si>
  <si>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</si>
  <si>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</si>
  <si>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</si>
  <si>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</si>
  <si>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</si>
  <si>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</si>
  <si>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</si>
  <si>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</si>
  <si>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</si>
  <si>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</si>
  <si>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</si>
  <si>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</si>
  <si>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</si>
  <si>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</si>
  <si>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</si>
  <si>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</si>
  <si>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</si>
  <si>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</si>
  <si>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</si>
  <si>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</si>
  <si>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</si>
  <si>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</si>
  <si>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</si>
  <si>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</si>
  <si>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</si>
  <si>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</si>
  <si>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</si>
  <si>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</si>
  <si>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</si>
  <si>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</si>
  <si>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</si>
  <si>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</si>
  <si>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</si>
  <si>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</si>
  <si>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</si>
  <si>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</si>
  <si>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</si>
  <si>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</si>
  <si>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</si>
  <si>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</si>
  <si>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</si>
  <si>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</si>
  <si>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</si>
  <si>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</si>
  <si>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</si>
  <si>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</si>
  <si>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</si>
  <si>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</si>
  <si>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</si>
  <si>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</si>
  <si>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</si>
  <si>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</si>
  <si>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</si>
  <si>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</si>
  <si>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</si>
  <si>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</si>
  <si>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</si>
  <si>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</si>
  <si>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</si>
  <si>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</si>
  <si>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</si>
  <si>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</si>
  <si>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</si>
  <si>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</si>
  <si>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</si>
  <si>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</si>
  <si>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</si>
  <si>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</si>
  <si>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</si>
  <si>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</si>
  <si>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</si>
  <si>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</si>
  <si>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</si>
  <si>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</si>
  <si>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</si>
  <si>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</si>
  <si>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</si>
  <si>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</si>
  <si>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</si>
  <si>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</si>
  <si>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</si>
  <si>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</si>
  <si>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</si>
  <si>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</si>
  <si>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</si>
  <si>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</si>
  <si>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</si>
  <si>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</si>
  <si>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</si>
  <si>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</si>
  <si>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</si>
  <si>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</si>
  <si>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</si>
  <si>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</si>
  <si>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</si>
  <si>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</si>
  <si>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</si>
  <si>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</si>
  <si>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</si>
  <si>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</si>
  <si>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</si>
  <si>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</si>
  <si>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</si>
  <si>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</si>
  <si>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</si>
  <si>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</si>
  <si>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</si>
  <si>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</si>
  <si>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</si>
  <si>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</si>
  <si>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</si>
  <si>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</si>
  <si>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</si>
  <si>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</si>
  <si>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</si>
  <si>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</si>
  <si>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</si>
  <si>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</si>
  <si>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</si>
  <si>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</si>
  <si>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</si>
  <si>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</si>
  <si>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</si>
  <si>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</si>
  <si>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</si>
  <si>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</si>
  <si>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</si>
  <si>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</si>
  <si>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</si>
  <si>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</si>
  <si>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</si>
  <si>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</si>
  <si>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</si>
  <si>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</si>
  <si>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</si>
  <si>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</si>
  <si>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</si>
  <si>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</si>
  <si>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</si>
  <si>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</si>
  <si>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</si>
  <si>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</si>
  <si>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</si>
  <si>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</si>
  <si>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</si>
  <si>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</si>
  <si>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</si>
  <si>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</si>
  <si>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</si>
  <si>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</si>
  <si>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</si>
  <si>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</si>
  <si>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</si>
  <si>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</si>
  <si>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</si>
  <si>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</si>
  <si>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</si>
  <si>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</si>
  <si>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</si>
  <si>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</si>
  <si>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</si>
  <si>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</si>
  <si>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</si>
  <si>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</si>
  <si>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</si>
  <si>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</si>
  <si>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</si>
  <si>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</si>
  <si>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</si>
  <si>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</si>
  <si>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</si>
  <si>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</si>
  <si>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</si>
  <si>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</si>
  <si>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</si>
  <si>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</si>
  <si>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</si>
  <si>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</si>
  <si>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</si>
  <si>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</si>
  <si>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</si>
  <si>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</si>
  <si>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</si>
  <si>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</si>
  <si>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</si>
  <si>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</si>
  <si>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</si>
  <si>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</si>
  <si>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</si>
  <si>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</si>
  <si>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</si>
  <si>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</si>
  <si>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</si>
  <si>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</si>
  <si>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</si>
  <si>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</si>
  <si>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</si>
  <si>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</si>
  <si>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</si>
  <si>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</si>
  <si>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</si>
  <si>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</si>
  <si>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</si>
  <si>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</si>
  <si>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</si>
  <si>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</si>
  <si>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</si>
  <si>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</si>
  <si>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</si>
  <si>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</si>
  <si>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</si>
  <si>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</si>
  <si>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</si>
  <si>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</si>
  <si>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</si>
  <si>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</si>
  <si>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</si>
  <si>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</si>
  <si>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</si>
  <si>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</si>
  <si>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</si>
  <si>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</si>
  <si>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</si>
  <si>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</si>
  <si>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</si>
  <si>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</si>
  <si>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</si>
  <si>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</si>
  <si>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</si>
  <si>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</si>
  <si>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</si>
  <si>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</si>
  <si>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</si>
  <si>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</si>
  <si>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</si>
  <si>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</si>
  <si>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</si>
  <si>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</si>
  <si>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</si>
  <si>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</si>
  <si>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</si>
  <si>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</si>
  <si>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</si>
  <si>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</si>
  <si>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</si>
  <si>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</si>
  <si>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</si>
  <si>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</si>
  <si>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</si>
  <si>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</si>
  <si>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</si>
  <si>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</si>
  <si>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</si>
  <si>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</si>
  <si>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</si>
  <si>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</si>
  <si>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</si>
  <si>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</si>
  <si>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</si>
  <si>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</si>
  <si>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</si>
  <si>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</si>
  <si>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</si>
  <si>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</si>
  <si>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</si>
  <si>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</si>
  <si>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</si>
  <si>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</si>
  <si>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</si>
  <si>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</si>
  <si>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</si>
  <si>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</si>
  <si>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</si>
  <si>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</si>
  <si>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</si>
  <si>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</si>
  <si>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</si>
  <si>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</si>
  <si>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</si>
  <si>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</si>
  <si>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</si>
  <si>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</si>
  <si>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</si>
  <si>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</si>
  <si>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</si>
  <si>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</si>
  <si>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</si>
  <si>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</si>
  <si>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</si>
  <si>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</si>
  <si>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</si>
  <si>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</si>
  <si>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</si>
  <si>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</si>
  <si>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</si>
  <si>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</si>
  <si>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</si>
  <si>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</si>
  <si>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</si>
  <si>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</si>
  <si>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</si>
  <si>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</si>
  <si>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</si>
  <si>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</si>
  <si>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</si>
  <si>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</si>
  <si>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</si>
  <si>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</si>
  <si>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</si>
  <si>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</si>
  <si>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</si>
  <si>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</si>
  <si>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</si>
  <si>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</si>
  <si>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</si>
  <si>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</si>
  <si>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</si>
  <si>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</si>
  <si>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</si>
  <si>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</si>
  <si>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</si>
  <si>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</si>
  <si>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</si>
  <si>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</si>
  <si>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</si>
  <si>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</si>
  <si>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</si>
  <si>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</si>
  <si>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</si>
  <si>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</si>
  <si>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</si>
  <si>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</si>
  <si>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</si>
  <si>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</si>
  <si>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</si>
  <si>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</si>
  <si>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</si>
  <si>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</si>
  <si>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</si>
  <si>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</si>
  <si>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</si>
  <si>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</si>
  <si>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</si>
  <si>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</si>
  <si>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</si>
  <si>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</si>
  <si>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</si>
  <si>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</si>
  <si>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</si>
  <si>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</si>
  <si>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</si>
  <si>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</si>
  <si>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</si>
  <si>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</si>
  <si>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</si>
  <si>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</si>
  <si>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</si>
  <si>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</si>
  <si>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</si>
  <si>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</si>
  <si>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</si>
  <si>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</si>
  <si>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</si>
  <si>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</si>
  <si>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</si>
  <si>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</si>
  <si>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</si>
  <si>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</si>
  <si>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</si>
  <si>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</si>
  <si>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</si>
  <si>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</si>
  <si>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</si>
  <si>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</si>
  <si>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</si>
  <si>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</si>
  <si>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</si>
  <si>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</si>
  <si>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</si>
  <si>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</si>
  <si>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</si>
  <si>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</si>
  <si>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</si>
  <si>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</si>
  <si>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</si>
  <si>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</si>
  <si>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</si>
  <si>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</si>
  <si>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</si>
  <si>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</si>
  <si>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</si>
  <si>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</si>
  <si>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</si>
  <si>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</si>
  <si>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</si>
  <si>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</si>
  <si>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</si>
  <si>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</si>
  <si>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</si>
  <si>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</si>
  <si>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</si>
  <si>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</si>
  <si>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</si>
  <si>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</si>
  <si>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</si>
  <si>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</si>
  <si>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</si>
  <si>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</si>
  <si>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</si>
  <si>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</si>
  <si>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</si>
  <si>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</si>
  <si>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</si>
  <si>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</si>
  <si>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</si>
  <si>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</si>
  <si>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</si>
  <si>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</si>
  <si>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</si>
  <si>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</si>
  <si>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</si>
  <si>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</si>
  <si>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</si>
  <si>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</si>
  <si>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</si>
  <si>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</si>
  <si>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</si>
  <si>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</si>
  <si>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</si>
  <si>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</si>
  <si>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</si>
  <si>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</si>
  <si>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</si>
  <si>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</si>
  <si>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</si>
  <si>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</si>
  <si>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</si>
  <si>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</si>
  <si>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</si>
  <si>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</si>
  <si>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</si>
  <si>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</si>
  <si>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</si>
  <si>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</si>
  <si>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</si>
  <si>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</si>
  <si>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</si>
  <si>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</si>
  <si>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</si>
  <si>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</si>
  <si>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</si>
  <si>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</si>
  <si>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</si>
  <si>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</si>
  <si>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</si>
  <si>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</si>
  <si>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</si>
  <si>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</si>
  <si>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</si>
  <si>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</si>
  <si>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</si>
  <si>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</si>
  <si>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</si>
  <si>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</si>
  <si>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</si>
  <si>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</si>
  <si>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</si>
  <si>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</si>
  <si>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</si>
  <si>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</si>
  <si>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</si>
  <si>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</si>
  <si>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</si>
  <si>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</si>
  <si>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</si>
  <si>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</si>
  <si>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</si>
  <si>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</si>
  <si>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</si>
  <si>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</si>
  <si>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</si>
  <si>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</si>
  <si>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</si>
  <si>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</si>
  <si>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</si>
  <si>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</si>
  <si>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</si>
  <si>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</si>
  <si>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</si>
  <si>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</si>
  <si>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</si>
  <si>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</si>
  <si>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</si>
  <si>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</si>
  <si>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</si>
  <si>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</si>
  <si>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</si>
  <si>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</si>
  <si>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</si>
  <si>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</si>
  <si>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</si>
  <si>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</si>
  <si>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</si>
  <si>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</si>
  <si>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</si>
  <si>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</si>
  <si>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</si>
  <si>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</si>
  <si>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</si>
  <si>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</si>
  <si>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</si>
  <si>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</si>
  <si>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</si>
  <si>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</si>
  <si>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</si>
  <si>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</si>
  <si>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</si>
  <si>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</si>
  <si>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</si>
  <si>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</si>
  <si>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</si>
  <si>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</si>
  <si>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</si>
  <si>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</si>
  <si>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</si>
  <si>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</si>
  <si>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</si>
  <si>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</si>
  <si>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</si>
  <si>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</si>
  <si>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</si>
  <si>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</si>
  <si>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</si>
  <si>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</si>
  <si>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</si>
  <si>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</si>
  <si>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</si>
  <si>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</si>
  <si>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</si>
  <si>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</si>
  <si>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</si>
  <si>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</si>
  <si>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</si>
  <si>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</si>
  <si>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</si>
  <si>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</si>
  <si>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</si>
  <si>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</si>
  <si>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</si>
  <si>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</si>
  <si>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</si>
  <si>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</si>
  <si>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</si>
  <si>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</si>
  <si>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</si>
  <si>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</si>
  <si>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</si>
  <si>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</si>
  <si>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</si>
  <si>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</si>
  <si>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</si>
  <si>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</si>
  <si>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</si>
  <si>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</si>
  <si>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</si>
  <si>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</si>
  <si>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</si>
  <si>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</si>
  <si>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</si>
  <si>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</si>
  <si>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</si>
  <si>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</si>
  <si>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</si>
  <si>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</si>
  <si>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</si>
  <si>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</si>
  <si>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</si>
  <si>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</si>
  <si>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</si>
  <si>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</si>
  <si>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</si>
  <si>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</si>
  <si>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</si>
  <si>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</si>
  <si>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</si>
  <si>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</si>
  <si>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</si>
  <si>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</si>
  <si>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</si>
  <si>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</si>
  <si>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</si>
  <si>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</si>
  <si>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</si>
  <si>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</si>
  <si>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</si>
  <si>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</si>
  <si>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</si>
  <si>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</si>
  <si>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</si>
  <si>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</si>
  <si>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</si>
  <si>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</si>
  <si>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</si>
  <si>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</si>
  <si>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</si>
  <si>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</si>
  <si>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</si>
  <si>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</si>
  <si>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</si>
  <si>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</si>
  <si>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</si>
  <si>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</si>
  <si>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</si>
  <si>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</si>
  <si>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</si>
  <si>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</si>
  <si>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</si>
  <si>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</si>
  <si>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</si>
  <si>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</si>
  <si>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</si>
  <si>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</si>
  <si>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</si>
  <si>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</si>
  <si>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</si>
  <si>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</si>
  <si>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</si>
  <si>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</si>
  <si>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</si>
  <si>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</si>
  <si>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</si>
  <si>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</si>
  <si>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</si>
  <si>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</si>
  <si>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</si>
  <si>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</si>
  <si>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</si>
  <si>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</si>
  <si>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</si>
  <si>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</si>
  <si>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</si>
  <si>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</si>
  <si>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</si>
  <si>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</si>
  <si>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</si>
  <si>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</si>
  <si>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</si>
  <si>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</si>
  <si>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</si>
  <si>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</si>
  <si>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</si>
  <si>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</si>
  <si>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</si>
  <si>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</si>
  <si>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</si>
  <si>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</si>
  <si>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</si>
  <si>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</si>
  <si>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</si>
  <si>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</si>
  <si>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</si>
  <si>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</si>
  <si>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</si>
  <si>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</si>
  <si>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</si>
  <si>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</si>
  <si>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</si>
  <si>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</si>
  <si>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</si>
  <si>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</si>
  <si>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</si>
  <si>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</si>
  <si>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</si>
  <si>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</si>
  <si>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</si>
  <si>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</si>
  <si>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</si>
  <si>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</si>
  <si>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</si>
  <si>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</si>
  <si>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</si>
  <si>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</si>
  <si>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</si>
  <si>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</si>
  <si>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</si>
  <si>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</si>
  <si>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</si>
  <si>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</si>
  <si>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</si>
  <si>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</si>
  <si>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</si>
  <si>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</si>
  <si>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</si>
  <si>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</si>
  <si>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</si>
  <si>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</si>
  <si>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</si>
  <si>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</si>
  <si>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</si>
  <si>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</si>
  <si>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</si>
  <si>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</si>
  <si>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</si>
  <si>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</si>
  <si>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</si>
  <si>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</si>
  <si>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</si>
  <si>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</si>
  <si>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</si>
  <si>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</si>
  <si>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</si>
  <si>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</si>
  <si>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</si>
  <si>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</si>
  <si>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</si>
  <si>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</si>
  <si>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</si>
  <si>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</si>
  <si>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</si>
  <si>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</si>
  <si>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</si>
  <si>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</si>
  <si>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</si>
  <si>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</si>
  <si>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</si>
  <si>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</si>
  <si>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</si>
  <si>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</si>
  <si>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</si>
  <si>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</si>
  <si>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</si>
  <si>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</si>
  <si>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</si>
  <si>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</si>
  <si>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</si>
  <si>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</si>
  <si>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</si>
  <si>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</si>
  <si>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</si>
  <si>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</si>
  <si>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</si>
  <si>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</si>
  <si>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</si>
  <si>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</si>
  <si>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</si>
  <si>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</si>
  <si>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</si>
  <si>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</si>
  <si>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</si>
  <si>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</si>
  <si>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</si>
  <si>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</si>
  <si>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</si>
  <si>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</si>
  <si>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</si>
  <si>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</si>
  <si>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</si>
  <si>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</si>
  <si>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</si>
  <si>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</si>
  <si>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</si>
  <si>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</si>
  <si>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</si>
  <si>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</si>
  <si>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</si>
  <si>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</si>
  <si>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</si>
  <si>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</si>
  <si>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</si>
  <si>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</si>
  <si>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</si>
  <si>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</si>
  <si>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</si>
  <si>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</si>
  <si>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</si>
  <si>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</si>
  <si>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</si>
  <si>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</si>
  <si>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</si>
  <si>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</si>
  <si>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</si>
  <si>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</si>
  <si>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</si>
  <si>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</si>
  <si>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</si>
  <si>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</si>
  <si>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</si>
  <si>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</si>
  <si>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</si>
  <si>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</si>
  <si>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</si>
  <si>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</si>
  <si>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</si>
  <si>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</si>
  <si>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</si>
  <si>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</si>
  <si>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</si>
  <si>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</si>
  <si>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</si>
  <si>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</si>
  <si>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</si>
  <si>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</si>
  <si>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</si>
  <si>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</si>
  <si>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</si>
  <si>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</si>
  <si>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</si>
  <si>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</si>
  <si>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</si>
  <si>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</si>
  <si>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</si>
  <si>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</si>
  <si>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</si>
  <si>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</si>
  <si>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</si>
  <si>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</si>
  <si>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</si>
  <si>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</si>
  <si>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</si>
  <si>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</si>
  <si>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</si>
  <si>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</si>
  <si>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</si>
  <si>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</si>
  <si>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</si>
  <si>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</si>
  <si>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</si>
  <si>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</si>
  <si>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</si>
  <si>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</si>
  <si>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</si>
  <si>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</si>
  <si>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</si>
  <si>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</si>
  <si>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</si>
  <si>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</si>
  <si>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</si>
  <si>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</si>
  <si>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</si>
  <si>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</si>
  <si>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</si>
  <si>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</si>
  <si>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</si>
  <si>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</si>
  <si>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</si>
  <si>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</si>
  <si>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</si>
  <si>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</si>
  <si>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</si>
  <si>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</si>
  <si>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</si>
  <si>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</si>
  <si>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</si>
  <si>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</si>
  <si>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</si>
  <si>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</si>
  <si>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</si>
  <si>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</si>
  <si>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</si>
  <si>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</si>
  <si>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</si>
  <si>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</si>
  <si>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</si>
  <si>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</si>
  <si>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</si>
  <si>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</si>
  <si>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</si>
  <si>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</si>
  <si>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</si>
  <si>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</si>
  <si>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</si>
  <si>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</si>
  <si>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</si>
  <si>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</si>
  <si>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</si>
  <si>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</si>
  <si>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</si>
  <si>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</si>
  <si>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</si>
  <si>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</si>
  <si>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</si>
  <si>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</si>
  <si>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</si>
  <si>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</si>
  <si>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</si>
  <si>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</si>
  <si>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</si>
  <si>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</si>
  <si>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</si>
  <si>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</si>
  <si>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</si>
  <si>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</si>
  <si>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</si>
  <si>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</si>
  <si>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</si>
  <si>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</si>
  <si>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</si>
  <si>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</si>
  <si>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</si>
  <si>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</si>
  <si>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</si>
  <si>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</si>
  <si>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</si>
  <si>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</si>
  <si>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</si>
  <si>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</si>
  <si>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</si>
  <si>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</si>
  <si>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</si>
  <si>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</si>
  <si>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</si>
  <si>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</si>
  <si>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</si>
  <si>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</si>
  <si>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</si>
  <si>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</si>
  <si>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</si>
  <si>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</si>
  <si>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</si>
  <si>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</si>
  <si>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</si>
  <si>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</si>
  <si>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</si>
  <si>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</si>
  <si>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</si>
  <si>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</si>
  <si>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</si>
  <si>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</si>
  <si>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</si>
  <si>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</si>
  <si>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</si>
  <si>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</si>
  <si>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</si>
  <si>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</si>
  <si>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</si>
  <si>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</si>
  <si>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</si>
  <si>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</si>
  <si>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</si>
  <si>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</si>
  <si>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</si>
  <si>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</si>
  <si>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</si>
  <si>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</si>
  <si>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</si>
  <si>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</si>
  <si>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</si>
  <si>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</si>
  <si>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</si>
  <si>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</si>
  <si>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</si>
  <si>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</si>
  <si>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</si>
  <si>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</si>
  <si>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</si>
  <si>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</si>
  <si>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</si>
  <si>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</si>
  <si>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</si>
  <si>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</si>
  <si>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</si>
  <si>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</si>
  <si>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</si>
  <si>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</si>
  <si>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</si>
  <si>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</si>
  <si>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</si>
  <si>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</si>
  <si>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</si>
  <si>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</si>
  <si>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</si>
  <si>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</si>
  <si>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</si>
  <si>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</si>
  <si>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</si>
  <si>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</si>
  <si>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</si>
  <si>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</si>
  <si>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</si>
  <si>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</si>
  <si>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</si>
  <si>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</si>
  <si>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</si>
  <si>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</si>
  <si>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</si>
  <si>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</si>
  <si>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</si>
  <si>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</si>
  <si>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</si>
  <si>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</si>
  <si>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</si>
  <si>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</si>
  <si>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</si>
  <si>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</si>
  <si>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</si>
  <si>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</si>
  <si>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</si>
  <si>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</si>
  <si>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</si>
  <si>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</si>
  <si>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</si>
  <si>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</si>
  <si>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</si>
  <si>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</si>
  <si>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</si>
  <si>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</si>
  <si>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</si>
  <si>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</si>
  <si>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</si>
  <si>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</si>
  <si>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</si>
  <si>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</si>
  <si>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</si>
  <si>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</si>
  <si>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</si>
  <si>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</si>
  <si>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</si>
  <si>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</si>
  <si>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</si>
  <si>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</si>
  <si>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</si>
  <si>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</si>
  <si>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</si>
  <si>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</si>
  <si>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</si>
  <si>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</si>
  <si>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</si>
  <si>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</si>
  <si>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</si>
  <si>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</si>
  <si>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</si>
  <si>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</si>
  <si>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</si>
  <si>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</si>
  <si>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</si>
  <si>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</si>
  <si>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</si>
  <si>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</si>
  <si>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</si>
  <si>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</si>
  <si>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</si>
  <si>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</si>
  <si>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</si>
  <si>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</si>
  <si>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</si>
  <si>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</si>
  <si>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</si>
  <si>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</si>
  <si>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</si>
  <si>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</si>
  <si>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</si>
  <si>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</si>
  <si>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</si>
  <si>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</si>
  <si>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</si>
  <si>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</si>
  <si>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</si>
  <si>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</si>
  <si>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</si>
  <si>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</si>
  <si>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</si>
  <si>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</si>
  <si>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</si>
  <si>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</si>
  <si>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</si>
  <si>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</si>
  <si>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</si>
  <si>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</si>
  <si>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</si>
  <si>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</si>
  <si>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</si>
  <si>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</si>
  <si>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</si>
  <si>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</si>
  <si>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</si>
  <si>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</si>
  <si>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</si>
  <si>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</si>
  <si>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</si>
  <si>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</si>
  <si>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</si>
  <si>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</si>
  <si>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</si>
  <si>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</si>
  <si>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</si>
  <si>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</si>
  <si>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</si>
  <si>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</si>
  <si>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</si>
  <si>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</si>
  <si>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</si>
  <si>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</si>
  <si>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</si>
  <si>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</si>
  <si>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</si>
  <si>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</si>
  <si>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</si>
  <si>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</si>
  <si>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</si>
  <si>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</si>
  <si>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</si>
  <si>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</si>
  <si>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</si>
  <si>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</si>
  <si>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</si>
  <si>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</si>
  <si>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</si>
  <si>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</si>
  <si>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</si>
  <si>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</si>
  <si>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</si>
  <si>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</si>
  <si>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</si>
  <si>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</si>
  <si>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</si>
  <si>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</si>
  <si>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</si>
  <si>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</si>
  <si>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</si>
  <si>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</si>
  <si>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</si>
  <si>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</si>
  <si>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</si>
  <si>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</si>
  <si>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</si>
  <si>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</si>
  <si>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</si>
  <si>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</si>
  <si>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</si>
  <si>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</si>
  <si>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</si>
  <si>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</si>
  <si>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</si>
  <si>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</si>
  <si>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</si>
  <si>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</si>
  <si>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</si>
  <si>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</si>
  <si>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</si>
  <si>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</si>
  <si>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</si>
  <si>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</si>
  <si>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</si>
  <si>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</si>
  <si>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</si>
  <si>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</si>
  <si>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</si>
  <si>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</si>
  <si>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</si>
  <si>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</si>
  <si>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</si>
  <si>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</si>
  <si>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</si>
  <si>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</si>
  <si>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</si>
  <si>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</si>
  <si>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</si>
  <si>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</si>
  <si>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</si>
  <si>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</si>
  <si>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</si>
  <si>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</si>
  <si>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</si>
  <si>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</si>
  <si>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</si>
  <si>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</si>
  <si>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</si>
  <si>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</si>
  <si>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</si>
  <si>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</si>
  <si>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</si>
  <si>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</si>
  <si>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</si>
  <si>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</si>
  <si>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</si>
  <si>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</si>
  <si>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</si>
  <si>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</si>
  <si>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</si>
  <si>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</si>
  <si>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</si>
  <si>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</si>
  <si>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</si>
  <si>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</si>
  <si>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</si>
  <si>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</si>
  <si>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</si>
  <si>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</si>
  <si>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</si>
  <si>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</si>
  <si>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</si>
  <si>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</si>
  <si>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</si>
  <si>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</si>
  <si>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</si>
  <si>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</si>
  <si>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</si>
  <si>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</si>
  <si>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</si>
  <si>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</si>
  <si>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</si>
  <si>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</si>
  <si>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</si>
  <si>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</si>
  <si>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</si>
  <si>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</si>
  <si>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</si>
  <si>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</si>
  <si>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</si>
  <si>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</si>
  <si>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</si>
  <si>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</si>
  <si>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</si>
  <si>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</si>
  <si>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</si>
  <si>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</si>
  <si>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</si>
  <si>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</si>
  <si>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</si>
  <si>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</si>
  <si>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</si>
  <si>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</si>
  <si>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</si>
  <si>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</si>
  <si>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</si>
  <si>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</si>
  <si>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</si>
  <si>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</si>
  <si>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</si>
  <si>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</si>
  <si>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</si>
  <si>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</si>
  <si>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</si>
  <si>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</si>
  <si>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</si>
  <si>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</si>
  <si>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</si>
  <si>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</si>
  <si>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</si>
  <si>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</si>
  <si>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</si>
  <si>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</si>
  <si>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</si>
  <si>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</si>
  <si>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</si>
  <si>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</si>
  <si>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</si>
  <si>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</si>
  <si>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</si>
  <si>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</si>
  <si>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</si>
  <si>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</si>
  <si>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</si>
  <si>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</si>
  <si>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</si>
  <si>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</si>
  <si>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</si>
  <si>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</si>
  <si>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</si>
  <si>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</si>
  <si>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</si>
  <si>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</si>
  <si>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</si>
  <si>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</si>
  <si>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</si>
  <si>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</si>
  <si>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</si>
  <si>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</si>
  <si>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</si>
  <si>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</si>
  <si>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</si>
  <si>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</si>
  <si>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</si>
  <si>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</si>
  <si>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</si>
  <si>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</si>
  <si>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</si>
  <si>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</si>
  <si>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</si>
  <si>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</si>
  <si>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</si>
  <si>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</si>
  <si>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</si>
  <si>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</si>
  <si>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</si>
  <si>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</si>
  <si>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</si>
  <si>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</si>
  <si>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</si>
  <si>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</si>
  <si>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</si>
  <si>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</si>
  <si>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</si>
  <si>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</si>
  <si>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</si>
  <si>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</si>
  <si>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</si>
  <si>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</si>
  <si>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</si>
  <si>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</si>
  <si>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</si>
  <si>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</si>
  <si>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</si>
  <si>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</si>
  <si>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</si>
  <si>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</si>
  <si>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</si>
  <si>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</si>
  <si>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</si>
  <si>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</si>
  <si>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</si>
  <si>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</si>
  <si>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</si>
  <si>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</si>
  <si>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</si>
  <si>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</si>
  <si>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</si>
  <si>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</si>
  <si>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</si>
  <si>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</si>
  <si>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</si>
  <si>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</si>
  <si>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</si>
  <si>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</si>
  <si>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</si>
  <si>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</si>
  <si>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</si>
  <si>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</si>
  <si>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</si>
  <si>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</si>
  <si>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</si>
  <si>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</si>
  <si>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</si>
  <si>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</si>
  <si>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</si>
  <si>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</si>
  <si>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</si>
  <si>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</si>
  <si>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</si>
  <si>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</si>
  <si>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</si>
  <si>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</si>
  <si>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</si>
  <si>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</si>
  <si>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</si>
  <si>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</si>
  <si>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</si>
  <si>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</si>
  <si>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</si>
  <si>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</si>
  <si>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</si>
  <si>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</si>
  <si>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</si>
  <si>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</si>
  <si>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</si>
  <si>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</si>
  <si>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</si>
  <si>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</si>
  <si>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</si>
  <si>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</si>
  <si>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</si>
  <si>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</si>
  <si>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</si>
  <si>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</si>
  <si>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</si>
  <si>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</si>
  <si>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</si>
  <si>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</si>
  <si>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</si>
  <si>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</si>
  <si>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</si>
  <si>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</si>
  <si>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</si>
  <si>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</si>
  <si>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</si>
  <si>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</si>
  <si>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</si>
  <si>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</si>
  <si>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</si>
  <si>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</si>
  <si>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</si>
  <si>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</si>
  <si>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</si>
  <si>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</si>
  <si>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</si>
  <si>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</si>
  <si>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</si>
  <si>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</si>
  <si>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</si>
  <si>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</si>
  <si>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</si>
  <si>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</si>
  <si>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</si>
  <si>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</si>
  <si>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</si>
  <si>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</si>
  <si>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</si>
  <si>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</si>
  <si>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</si>
  <si>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</si>
  <si>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</si>
  <si>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</si>
  <si>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</si>
  <si>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</si>
  <si>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</si>
  <si>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</si>
  <si>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</si>
  <si>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</si>
  <si>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</si>
  <si>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</si>
  <si>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</si>
  <si>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</si>
  <si>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</si>
  <si>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</si>
  <si>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</si>
  <si>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</si>
  <si>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</si>
  <si>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</si>
  <si>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</si>
  <si>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</si>
  <si>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</si>
  <si>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</si>
  <si>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</si>
  <si>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</si>
  <si>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</si>
  <si>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</si>
  <si>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</si>
  <si>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</si>
  <si>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</si>
  <si>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</si>
  <si>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</si>
  <si>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</si>
  <si>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</si>
  <si>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</si>
  <si>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</si>
  <si>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</si>
  <si>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</si>
  <si>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</si>
  <si>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</si>
  <si>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</si>
  <si>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</si>
  <si>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</si>
  <si>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</si>
  <si>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</si>
  <si>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</si>
  <si>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</si>
  <si>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</si>
  <si>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</si>
  <si>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</si>
  <si>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</si>
  <si>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</si>
  <si>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</si>
  <si>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</si>
  <si>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</si>
  <si>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</si>
  <si>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</si>
  <si>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</si>
  <si>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</si>
  <si>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</si>
  <si>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</si>
  <si>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</si>
  <si>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</si>
  <si>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</si>
  <si>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</si>
  <si>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</si>
  <si>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</si>
  <si>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</si>
  <si>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</si>
  <si>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</si>
  <si>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</si>
  <si>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</si>
  <si>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</si>
  <si>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</si>
  <si>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</si>
  <si>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</si>
  <si>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</si>
  <si>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</si>
  <si>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</si>
  <si>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</si>
  <si>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</si>
  <si>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</si>
  <si>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</si>
  <si>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</si>
  <si>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</si>
  <si>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</si>
  <si>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</si>
  <si>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</si>
  <si>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</si>
  <si>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</si>
  <si>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</si>
  <si>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</si>
  <si>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</si>
  <si>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</si>
  <si>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</si>
  <si>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</si>
  <si>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</si>
  <si>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</si>
  <si>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</si>
  <si>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</si>
  <si>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</si>
  <si>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</si>
  <si>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</si>
  <si>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</si>
  <si>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</si>
  <si>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</si>
  <si>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</si>
  <si>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</si>
  <si>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</si>
  <si>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</si>
  <si>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</si>
  <si>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</si>
  <si>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</si>
  <si>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</si>
  <si>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</si>
  <si>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</si>
  <si>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</si>
  <si>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</si>
  <si>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</si>
  <si>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</si>
  <si>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</si>
  <si>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</si>
  <si>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</si>
  <si>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</si>
  <si>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</si>
  <si>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</si>
  <si>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</si>
  <si>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</si>
  <si>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</si>
  <si>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</si>
  <si>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</si>
  <si>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</si>
  <si>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</si>
  <si>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</si>
  <si>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</si>
  <si>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</si>
  <si>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</si>
  <si>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</si>
  <si>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</si>
  <si>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</si>
  <si>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</si>
  <si>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</si>
  <si>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</si>
  <si>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</si>
  <si>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</si>
  <si>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</si>
  <si>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</si>
  <si>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</si>
  <si>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</si>
  <si>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</si>
  <si>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</si>
  <si>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</si>
  <si>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</si>
  <si>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</si>
  <si>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</si>
  <si>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</si>
  <si>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</si>
  <si>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</si>
  <si>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</si>
  <si>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</si>
  <si>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</si>
  <si>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</si>
  <si>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</si>
  <si>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</si>
  <si>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</si>
  <si>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</si>
  <si>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</si>
  <si>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</si>
  <si>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</si>
  <si>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</si>
  <si>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</si>
  <si>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</si>
  <si>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</si>
  <si>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</si>
  <si>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</si>
  <si>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</si>
  <si>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</si>
  <si>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</si>
  <si>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</si>
  <si>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</si>
  <si>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</si>
  <si>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</si>
  <si>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</si>
  <si>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</si>
  <si>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</si>
  <si>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</si>
  <si>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</si>
  <si>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</si>
  <si>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</si>
  <si>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</si>
  <si>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</si>
  <si>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</si>
  <si>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</si>
  <si>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</si>
  <si>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</si>
  <si>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</si>
  <si>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</si>
  <si>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</si>
  <si>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</si>
  <si>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</si>
  <si>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</si>
  <si>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</si>
  <si>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</si>
  <si>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</si>
  <si>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</si>
  <si>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</si>
  <si>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</si>
  <si>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</si>
  <si>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</si>
  <si>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</si>
  <si>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</si>
  <si>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</si>
  <si>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</si>
  <si>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</si>
  <si>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</si>
  <si>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</si>
  <si>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</si>
  <si>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</si>
  <si>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</si>
  <si>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</si>
  <si>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</si>
  <si>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</si>
  <si>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</si>
  <si>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</si>
  <si>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</si>
  <si>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</si>
  <si>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</si>
  <si>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</si>
  <si>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</si>
  <si>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</si>
  <si>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</si>
  <si>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</si>
  <si>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</si>
  <si>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</si>
  <si>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</si>
  <si>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</si>
  <si>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</si>
  <si>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</si>
  <si>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</si>
  <si>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</si>
  <si>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</si>
  <si>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</si>
  <si>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</si>
  <si>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</si>
  <si>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</si>
  <si>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</si>
  <si>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</si>
  <si>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</si>
  <si>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</si>
  <si>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</si>
  <si>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</si>
  <si>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</si>
  <si>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</si>
  <si>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</si>
  <si>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</si>
  <si>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</si>
  <si>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</si>
  <si>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</si>
  <si>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</si>
  <si>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</si>
  <si>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</si>
  <si>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</si>
  <si>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</si>
  <si>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</si>
  <si>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</si>
  <si>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</si>
  <si>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</si>
  <si>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</si>
  <si>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</si>
  <si>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</si>
  <si>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</si>
  <si>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</si>
  <si>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</si>
  <si>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</si>
  <si>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</si>
  <si>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</si>
  <si>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</si>
  <si>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</si>
  <si>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</si>
  <si>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</si>
  <si>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</si>
  <si>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</si>
  <si>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</si>
  <si>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</si>
  <si>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</si>
  <si>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</si>
  <si>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</si>
  <si>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</si>
  <si>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</si>
  <si>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</si>
  <si>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</si>
  <si>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</si>
  <si>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</si>
  <si>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</si>
  <si>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</si>
  <si>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</si>
  <si>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</si>
  <si>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</si>
  <si>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</si>
  <si>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</si>
  <si>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</si>
  <si>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</si>
  <si>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</si>
  <si>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</si>
  <si>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</si>
  <si>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</si>
  <si>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</si>
  <si>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</si>
  <si>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</si>
  <si>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</si>
  <si>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</si>
  <si>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</si>
  <si>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</si>
  <si>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</si>
  <si>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</si>
  <si>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</si>
  <si>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</si>
  <si>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</si>
  <si>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</si>
  <si>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</si>
  <si>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</si>
  <si>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</si>
  <si>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</si>
  <si>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</si>
  <si>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</si>
  <si>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</si>
  <si>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</si>
  <si>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</si>
  <si>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</si>
  <si>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</si>
  <si>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</si>
  <si>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</si>
  <si>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</si>
  <si>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</si>
  <si>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</si>
  <si>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</si>
  <si>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</si>
  <si>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</si>
  <si>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</si>
  <si>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</si>
  <si>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</si>
  <si>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</si>
  <si>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</si>
  <si>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</si>
  <si>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</si>
  <si>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</si>
  <si>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</si>
  <si>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</si>
  <si>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</si>
  <si>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</si>
  <si>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</si>
  <si>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</si>
  <si>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</si>
  <si>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</si>
  <si>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</si>
  <si>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</si>
  <si>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</si>
  <si>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</si>
  <si>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</si>
  <si>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</si>
  <si>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</si>
  <si>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</si>
  <si>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</si>
  <si>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</si>
  <si>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</si>
  <si>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</si>
  <si>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</si>
  <si>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</si>
  <si>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</si>
  <si>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</si>
  <si>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</si>
  <si>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</si>
  <si>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</si>
  <si>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</si>
  <si>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</si>
  <si>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</si>
  <si>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</si>
  <si>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</si>
  <si>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</si>
  <si>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</si>
  <si>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</si>
  <si>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</si>
  <si>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</si>
  <si>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</si>
  <si>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</si>
  <si>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</si>
  <si>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</si>
  <si>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</si>
  <si>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</si>
  <si>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</si>
  <si>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</si>
  <si>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</si>
  <si>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</si>
  <si>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</si>
  <si>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</si>
  <si>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</si>
  <si>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</si>
  <si>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</si>
  <si>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</si>
  <si>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</si>
  <si>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</si>
  <si>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</si>
  <si>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</si>
  <si>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</si>
  <si>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</si>
  <si>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</si>
  <si>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</si>
  <si>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</si>
  <si>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</si>
  <si>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</si>
  <si>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</si>
  <si>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</si>
  <si>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</si>
  <si>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</si>
  <si>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</si>
  <si>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</si>
  <si>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</si>
  <si>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</si>
  <si>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</si>
  <si>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</si>
  <si>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</si>
  <si>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</si>
  <si>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</si>
  <si>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</si>
  <si>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</si>
  <si>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</si>
  <si>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</si>
  <si>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</si>
  <si>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</si>
  <si>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</si>
  <si>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</si>
  <si>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</si>
  <si>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</si>
  <si>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</si>
  <si>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</si>
  <si>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</si>
  <si>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</si>
  <si>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</si>
  <si>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</si>
  <si>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</si>
  <si>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</si>
  <si>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</si>
  <si>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</si>
  <si>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</si>
  <si>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</si>
  <si>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</si>
  <si>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</si>
  <si>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</si>
  <si>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</si>
  <si>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</si>
  <si>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</si>
  <si>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</si>
  <si>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</si>
  <si>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</si>
  <si>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</si>
  <si>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</si>
  <si>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</si>
  <si>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</si>
  <si>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</si>
  <si>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</si>
  <si>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</si>
  <si>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</si>
  <si>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</si>
  <si>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</si>
  <si>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</si>
  <si>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</si>
  <si>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</si>
  <si>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</si>
  <si>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</si>
  <si>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</si>
  <si>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</si>
  <si>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</si>
  <si>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</si>
  <si>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</si>
  <si>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</si>
  <si>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</si>
  <si>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</si>
  <si>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</si>
  <si>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</si>
  <si>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</si>
  <si>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</si>
  <si>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</si>
  <si>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</si>
  <si>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</si>
  <si>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</si>
  <si>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</si>
  <si>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</si>
  <si>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</si>
  <si>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</si>
  <si>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</si>
  <si>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</si>
  <si>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</si>
  <si>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</si>
  <si>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</si>
  <si>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</si>
  <si>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</si>
  <si>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</si>
  <si>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</si>
  <si>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</si>
  <si>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</si>
  <si>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</si>
  <si>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</si>
  <si>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</si>
  <si>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</si>
  <si>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</si>
  <si>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</si>
  <si>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</si>
  <si>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</si>
  <si>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</si>
  <si>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</si>
  <si>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</si>
  <si>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</si>
  <si>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</si>
  <si>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</si>
  <si>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</si>
  <si>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</si>
  <si>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</si>
  <si>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</si>
  <si>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</si>
  <si>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</si>
  <si>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</si>
  <si>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</si>
  <si>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</si>
  <si>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</si>
  <si>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</si>
  <si>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</si>
  <si>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</si>
  <si>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</si>
  <si>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</si>
  <si>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</si>
  <si>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</si>
  <si>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</si>
  <si>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</si>
  <si>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</si>
  <si>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</si>
  <si>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</si>
  <si>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</si>
  <si>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</si>
  <si>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</si>
  <si>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</si>
  <si>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</si>
  <si>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</si>
  <si>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</si>
  <si>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</si>
  <si>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</si>
  <si>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</si>
  <si>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</si>
  <si>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</si>
  <si>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</si>
  <si>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</si>
  <si>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</si>
  <si>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</si>
  <si>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</si>
  <si>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</si>
  <si>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</si>
  <si>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</si>
  <si>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</si>
  <si>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</si>
  <si>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</si>
  <si>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</si>
  <si>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</si>
  <si>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</si>
  <si>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</si>
  <si>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</si>
  <si>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</si>
  <si>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</si>
  <si>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</si>
  <si>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</si>
  <si>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</si>
  <si>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</si>
  <si>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</si>
  <si>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</si>
  <si>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</si>
  <si>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</si>
  <si>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</si>
  <si>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</si>
  <si>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</si>
  <si>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</si>
  <si>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</si>
  <si>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</si>
  <si>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</si>
  <si>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</si>
  <si>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</si>
  <si>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</si>
  <si>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</si>
  <si>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</si>
  <si>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</si>
  <si>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</si>
  <si>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</si>
  <si>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</si>
  <si>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</si>
  <si>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</si>
  <si>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</si>
  <si>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</si>
  <si>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</si>
  <si>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</si>
  <si>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</si>
  <si>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</si>
  <si>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</si>
  <si>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</si>
  <si>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</si>
  <si>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</si>
  <si>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</si>
  <si>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</si>
  <si>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</si>
  <si>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</si>
  <si>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</si>
  <si>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</si>
  <si>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</si>
  <si>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</si>
  <si>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</si>
  <si>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</si>
  <si>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</si>
  <si>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</si>
  <si>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</si>
  <si>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</si>
  <si>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</si>
  <si>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</si>
  <si>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</si>
  <si>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</si>
  <si>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</si>
  <si>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</si>
  <si>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</si>
  <si>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</si>
  <si>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</si>
  <si>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</si>
  <si>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</si>
  <si>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</si>
  <si>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</si>
  <si>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</si>
  <si>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</si>
  <si>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</si>
  <si>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</si>
  <si>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</si>
  <si>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</si>
  <si>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</si>
  <si>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</si>
  <si>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</si>
  <si>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</si>
  <si>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</si>
  <si>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</si>
  <si>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</si>
  <si>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</si>
  <si>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</si>
  <si>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</si>
  <si>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</si>
  <si>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</si>
  <si>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</si>
  <si>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</si>
  <si>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</si>
  <si>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</si>
  <si>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</si>
  <si>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</si>
  <si>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</si>
  <si>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</si>
  <si>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</si>
  <si>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</si>
  <si>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</si>
  <si>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</si>
  <si>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</si>
  <si>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</si>
  <si>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</si>
  <si>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</si>
  <si>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</si>
  <si>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</si>
  <si>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</si>
  <si>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</si>
  <si>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</si>
  <si>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</si>
  <si>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</si>
  <si>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</si>
  <si>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</si>
  <si>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</si>
  <si>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</si>
  <si>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</si>
  <si>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</si>
  <si>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</si>
  <si>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</si>
  <si>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</si>
  <si>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</si>
  <si>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</si>
  <si>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</si>
  <si>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</si>
  <si>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</si>
  <si>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</si>
  <si>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</si>
  <si>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</si>
  <si>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</si>
  <si>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</si>
  <si>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</si>
  <si>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</si>
  <si>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</si>
  <si>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</si>
  <si>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</si>
  <si>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</si>
  <si>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</si>
  <si>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</si>
  <si>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</si>
  <si>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</si>
  <si>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</si>
  <si>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</si>
  <si>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</si>
  <si>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</si>
  <si>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</si>
  <si>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</si>
  <si>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</si>
  <si>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</si>
  <si>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</si>
  <si>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</si>
  <si>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</si>
  <si>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</si>
  <si>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</si>
  <si>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</si>
  <si>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</si>
  <si>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</si>
  <si>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</si>
  <si>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</si>
  <si>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</si>
  <si>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</si>
  <si>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</si>
  <si>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</si>
  <si>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</si>
  <si>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</si>
  <si>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</si>
  <si>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</si>
  <si>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</si>
  <si>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</si>
  <si>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</si>
  <si>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</si>
  <si>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</si>
  <si>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</si>
  <si>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</si>
  <si>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</si>
  <si>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</si>
  <si>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</si>
  <si>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</si>
  <si>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</si>
  <si>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</si>
  <si>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</si>
  <si>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</si>
  <si>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</si>
  <si>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</si>
  <si>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</si>
  <si>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</si>
  <si>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</si>
  <si>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</si>
  <si>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</si>
  <si>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</si>
  <si>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</si>
  <si>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</si>
  <si>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</si>
  <si>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</si>
  <si>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</si>
  <si>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</si>
  <si>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</si>
  <si>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</si>
  <si>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</si>
  <si>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</si>
  <si>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</si>
  <si>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</si>
  <si>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</si>
  <si>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</si>
  <si>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</si>
  <si>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</si>
  <si>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</si>
  <si>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</si>
  <si>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</si>
  <si>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</si>
  <si>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</si>
  <si>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</si>
  <si>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</si>
  <si>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</si>
  <si>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</si>
  <si>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</si>
  <si>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</si>
  <si>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</si>
  <si>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</si>
  <si>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</si>
  <si>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</si>
  <si>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</si>
  <si>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</si>
  <si>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</si>
  <si>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</si>
  <si>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</si>
  <si>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</si>
  <si>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</si>
  <si>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</si>
  <si>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</si>
  <si>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</si>
  <si>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</si>
  <si>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</si>
  <si>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</si>
  <si>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</si>
  <si>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</si>
  <si>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</si>
  <si>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</si>
  <si>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</si>
  <si>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</si>
  <si>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</si>
  <si>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</si>
  <si>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</si>
  <si>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</si>
  <si>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</si>
  <si>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</si>
  <si>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</si>
  <si>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</si>
  <si>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</si>
  <si>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</si>
  <si>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</si>
  <si>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</si>
  <si>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</si>
  <si>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</si>
  <si>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</si>
  <si>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</si>
  <si>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</si>
  <si>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</si>
  <si>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</si>
  <si>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</si>
  <si>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</si>
  <si>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</si>
  <si>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</si>
  <si>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</si>
  <si>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</si>
  <si>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</si>
  <si>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</si>
  <si>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</si>
  <si>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</si>
  <si>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</si>
  <si>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</si>
  <si>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</si>
  <si>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</si>
  <si>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</si>
  <si>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</si>
  <si>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</si>
  <si>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</si>
  <si>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</si>
  <si>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</si>
  <si>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</si>
  <si>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</si>
  <si>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</si>
  <si>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</si>
  <si>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</si>
  <si>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</si>
  <si>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</si>
  <si>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</si>
  <si>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</si>
  <si>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</si>
  <si>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</si>
  <si>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</si>
  <si>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</si>
  <si>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</si>
  <si>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</si>
  <si>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</si>
  <si>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</si>
  <si>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</si>
  <si>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</si>
  <si>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</si>
  <si>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</si>
  <si>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</si>
  <si>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</si>
  <si>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</si>
  <si>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</si>
  <si>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</si>
  <si>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</si>
  <si>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</si>
  <si>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</si>
  <si>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</si>
  <si>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</si>
  <si>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</si>
  <si>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</si>
  <si>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</si>
  <si>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</si>
  <si>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</si>
  <si>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</si>
  <si>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</si>
  <si>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</si>
  <si>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</si>
  <si>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</si>
  <si>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</si>
  <si>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</si>
  <si>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</si>
  <si>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</si>
  <si>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</si>
  <si>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</si>
  <si>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</si>
  <si>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</si>
  <si>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</si>
  <si>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</si>
  <si>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</si>
  <si>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</si>
  <si>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</si>
  <si>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</si>
  <si>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</si>
  <si>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</si>
  <si>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</si>
  <si>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</si>
  <si>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</si>
  <si>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</si>
  <si>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</si>
  <si>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</si>
  <si>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</si>
  <si>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</si>
  <si>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</si>
  <si>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</si>
  <si>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</si>
  <si>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</si>
  <si>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</si>
  <si>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</si>
  <si>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</si>
  <si>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</si>
  <si>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</si>
  <si>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</si>
  <si>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</si>
  <si>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</si>
  <si>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</si>
  <si>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</si>
  <si>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</si>
  <si>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</si>
  <si>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</si>
  <si>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</si>
  <si>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</si>
  <si>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</si>
  <si>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</si>
  <si>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</si>
  <si>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</si>
  <si>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</si>
  <si>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</si>
  <si>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</si>
  <si>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</si>
  <si>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</si>
  <si>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</si>
  <si>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</si>
  <si>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</si>
  <si>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</si>
  <si>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</si>
  <si>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</si>
  <si>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</si>
  <si>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</si>
  <si>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</si>
  <si>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</si>
  <si>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</si>
  <si>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</si>
  <si>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</si>
  <si>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</si>
  <si>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</si>
  <si>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</si>
  <si>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</si>
  <si>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</si>
  <si>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</si>
  <si>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</si>
  <si>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</si>
  <si>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</si>
  <si>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</si>
  <si>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</si>
  <si>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</si>
  <si>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</si>
  <si>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</si>
  <si>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</si>
  <si>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</si>
  <si>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</si>
  <si>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</si>
  <si>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</si>
  <si>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</si>
  <si>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</si>
  <si>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</si>
  <si>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</si>
  <si>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</si>
  <si>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</si>
  <si>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</si>
  <si>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</si>
  <si>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</si>
  <si>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</si>
  <si>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</si>
  <si>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</si>
  <si>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</si>
  <si>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</si>
  <si>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</si>
  <si>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</si>
  <si>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</si>
  <si>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</si>
  <si>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</si>
  <si>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</si>
  <si>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</si>
  <si>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</si>
  <si>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</si>
  <si>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</si>
  <si>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</si>
  <si>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</si>
  <si>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</si>
  <si>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</si>
  <si>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</si>
  <si>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</si>
  <si>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</si>
  <si>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</si>
  <si>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</si>
  <si>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</si>
  <si>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</si>
  <si>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</si>
  <si>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</si>
  <si>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</si>
  <si>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</si>
  <si>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</si>
  <si>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</si>
  <si>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</si>
  <si>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</si>
  <si>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</si>
  <si>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</si>
  <si>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</si>
  <si>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</si>
  <si>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</si>
  <si>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</si>
  <si>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</si>
  <si>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</si>
  <si>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</si>
  <si>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</si>
  <si>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</si>
  <si>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</si>
  <si>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</si>
  <si>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</si>
  <si>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</si>
  <si>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</si>
  <si>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</si>
  <si>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</si>
  <si>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</si>
  <si>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</si>
  <si>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</si>
  <si>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</si>
  <si>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</si>
  <si>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</si>
  <si>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</si>
  <si>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</si>
  <si>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</si>
  <si>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</si>
  <si>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</si>
  <si>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</si>
  <si>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</si>
  <si>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</si>
  <si>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</si>
  <si>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</si>
  <si>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</si>
  <si>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</si>
  <si>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</si>
  <si>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</si>
  <si>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</si>
  <si>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</si>
  <si>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</si>
  <si>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</si>
  <si>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</si>
  <si>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</si>
  <si>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</si>
  <si>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</si>
  <si>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</si>
  <si>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</si>
  <si>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</si>
  <si>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</si>
  <si>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</si>
  <si>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OSNOVNA ŠKOLA ANTE KOVAČIĆA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</si>
</sst>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3870425</v>
      </c>
      <c r="D2" s="6">
        <f>'PR-RAS'!E6</f>
        <v>4038894.24</v>
      </c>
      <c r="E2" s="6">
        <v>0</v>
      </c>
      <c r="F2" s="6">
        <v>0</v>
      </c>
      <c r="G2" s="7">
        <f t="shared" ref="G2:G264" si="0">(B2/1000)*(C2*1+D2*2)</f>
        <v>11948.21348</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3382541</v>
      </c>
      <c r="D46" s="1">
        <f>'PR-RAS'!E50</f>
        <v>3468223.64</v>
      </c>
      <c r="E46" s="1">
        <v>0</v>
      </c>
      <c r="F46" s="1">
        <v>0</v>
      </c>
      <c r="G46" s="2">
        <f t="shared" si="0"/>
        <v>464354.47260000004</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9274</v>
      </c>
      <c r="D55" s="1">
        <f>'PR-RAS'!E59</f>
        <v>65326</v>
      </c>
      <c r="E55" s="1">
        <v>0</v>
      </c>
      <c r="F55" s="1">
        <v>0</v>
      </c>
      <c r="G55" s="2">
        <f t="shared" si="0"/>
        <v>7556.0039999999999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9274</v>
      </c>
      <c r="D56" s="1">
        <f>'PR-RAS'!E60</f>
        <v>65326</v>
      </c>
      <c r="E56" s="1">
        <v>0</v>
      </c>
      <c r="F56" s="1">
        <v>0</v>
      </c>
      <c r="G56" s="2">
        <f t="shared" si="0"/>
        <v>7695.93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3373267</v>
      </c>
      <c r="D64" s="1">
        <f>'PR-RAS'!E68</f>
        <v>3402897.64</v>
      </c>
      <c r="E64" s="1">
        <v>0</v>
      </c>
      <c r="F64" s="1">
        <v>0</v>
      </c>
      <c r="G64" s="2">
        <f t="shared" si="0"/>
        <v>641280.92364000005</v>
      </c>
      <c r="H64" s="2">
        <f t="shared" si="1"/>
        <v>0.35999999986961484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3373267</v>
      </c>
      <c r="D65" s="1">
        <f>'PR-RAS'!E69</f>
        <v>3402897.64</v>
      </c>
      <c r="E65" s="1">
        <v>0</v>
      </c>
      <c r="F65" s="1">
        <v>0</v>
      </c>
      <c r="G65" s="2">
        <f t="shared" si="0"/>
        <v>651459.98592000012</v>
      </c>
      <c r="H65" s="2">
        <f t="shared" si="1"/>
        <v>0.35999999986961484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135464</v>
      </c>
      <c r="D102" s="1">
        <f>'PR-RAS'!E106</f>
        <v>218148.75</v>
      </c>
      <c r="E102" s="1">
        <v>0</v>
      </c>
      <c r="F102" s="1">
        <v>0</v>
      </c>
      <c r="G102" s="2">
        <f t="shared" si="0"/>
        <v>57747.911500000002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135464</v>
      </c>
      <c r="D108" s="1">
        <f>'PR-RAS'!E112</f>
        <v>218148.75</v>
      </c>
      <c r="E108" s="1">
        <v>0</v>
      </c>
      <c r="F108" s="1">
        <v>0</v>
      </c>
      <c r="G108" s="2">
        <f t="shared" si="0"/>
        <v>61178.480499999998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135464</v>
      </c>
      <c r="D113" s="1">
        <f>'PR-RAS'!E117</f>
        <v>218148.75</v>
      </c>
      <c r="E113" s="1">
        <v>0</v>
      </c>
      <c r="F113" s="1">
        <v>0</v>
      </c>
      <c r="G113" s="2">
        <f t="shared" si="0"/>
        <v>64037.288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3400</v>
      </c>
      <c r="E120" s="1">
        <v>0</v>
      </c>
      <c r="F120" s="1">
        <v>0</v>
      </c>
      <c r="G120" s="2">
        <f t="shared" si="0"/>
        <v>809.19999999999993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3400</v>
      </c>
      <c r="E124" s="1">
        <v>0</v>
      </c>
      <c r="F124" s="1">
        <v>0</v>
      </c>
      <c r="G124" s="2">
        <f t="shared" si="0"/>
        <v>836.4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3400</v>
      </c>
      <c r="E125" s="1">
        <v>0</v>
      </c>
      <c r="F125" s="1">
        <v>0</v>
      </c>
      <c r="G125" s="2">
        <f t="shared" si="0"/>
        <v>843.2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352420</v>
      </c>
      <c r="D129" s="1">
        <f>'PR-RAS'!E133</f>
        <v>349121.85</v>
      </c>
      <c r="E129" s="1">
        <v>0</v>
      </c>
      <c r="F129" s="1">
        <v>0</v>
      </c>
      <c r="G129" s="2">
        <f t="shared" si="0"/>
        <v>134484.95360000001</v>
      </c>
      <c r="H129" s="2">
        <f t="shared" si="1"/>
        <v>0.15000000002328306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352420</v>
      </c>
      <c r="D130" s="1">
        <f>'PR-RAS'!E134</f>
        <v>349121.85</v>
      </c>
      <c r="E130" s="1">
        <v>0</v>
      </c>
      <c r="F130" s="1">
        <v>0</v>
      </c>
      <c r="G130" s="2">
        <f t="shared" si="0"/>
        <v>135535.61729999998</v>
      </c>
      <c r="H130" s="2">
        <f t="shared" si="1"/>
        <v>0.15000000002328306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352420</v>
      </c>
      <c r="D131" s="1">
        <f>'PR-RAS'!E135</f>
        <v>349121.85</v>
      </c>
      <c r="E131" s="1">
        <v>0</v>
      </c>
      <c r="F131" s="1">
        <v>0</v>
      </c>
      <c r="G131" s="2">
        <f t="shared" si="0"/>
        <v>136586.28099999999</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3923844</v>
      </c>
      <c r="D147" s="1">
        <f>'PR-RAS'!E151</f>
        <v>4178893.46</v>
      </c>
      <c r="E147" s="1">
        <v>0</v>
      </c>
      <c r="F147" s="1">
        <v>0</v>
      </c>
      <c r="G147" s="2">
        <f t="shared" si="0"/>
        <v>1793118.1143199999</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3338285</v>
      </c>
      <c r="D148" s="1">
        <f>'PR-RAS'!E152</f>
        <v>3418508.03</v>
      </c>
      <c r="E148" s="1">
        <v>0</v>
      </c>
      <c r="F148" s="1">
        <v>0</v>
      </c>
      <c r="G148" s="2">
        <f t="shared" si="0"/>
        <v>1495769.2558199996</v>
      </c>
      <c r="H148" s="2">
        <f t="shared" si="1"/>
        <v>2.9999999795109034E-2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2818572</v>
      </c>
      <c r="D149" s="1">
        <f>'PR-RAS'!E153</f>
        <v>2841663.4899999998</v>
      </c>
      <c r="E149" s="1">
        <v>0</v>
      </c>
      <c r="F149" s="1">
        <v>0</v>
      </c>
      <c r="G149" s="2">
        <f t="shared" si="0"/>
        <v>1258281.04904</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2804764</v>
      </c>
      <c r="D150" s="1">
        <f>'PR-RAS'!E154</f>
        <v>2829707.17</v>
      </c>
      <c r="E150" s="1">
        <v>0</v>
      </c>
      <c r="F150" s="1">
        <v>0</v>
      </c>
      <c r="G150" s="2">
        <f t="shared" si="0"/>
        <v>1261162.5726599998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13808</v>
      </c>
      <c r="D153" s="1">
        <f>'PR-RAS'!E157</f>
        <v>11956.32</v>
      </c>
      <c r="E153" s="1">
        <v>0</v>
      </c>
      <c r="F153" s="1">
        <v>0</v>
      </c>
      <c r="G153" s="2">
        <f t="shared" si="0"/>
        <v>5733.5372799999996</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75000</v>
      </c>
      <c r="D154" s="1">
        <f>'PR-RAS'!E158</f>
        <v>114961.23</v>
      </c>
      <c r="E154" s="1">
        <v>0</v>
      </c>
      <c r="F154" s="1">
        <v>0</v>
      </c>
      <c r="G154" s="2">
        <f t="shared" si="0"/>
        <v>46653.136379999996</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444713</v>
      </c>
      <c r="D155" s="1">
        <f>'PR-RAS'!E159</f>
        <v>461883.31</v>
      </c>
      <c r="E155" s="1">
        <v>0</v>
      </c>
      <c r="F155" s="1">
        <v>0</v>
      </c>
      <c r="G155" s="2">
        <f t="shared" si="0"/>
        <v>210745.86148000002</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434588</v>
      </c>
      <c r="D157" s="1">
        <f>'PR-RAS'!E161</f>
        <v>450808.31</v>
      </c>
      <c r="E157" s="1">
        <v>0</v>
      </c>
      <c r="F157" s="1">
        <v>0</v>
      </c>
      <c r="G157" s="2">
        <f t="shared" si="0"/>
        <v>208447.92072000002</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10125</v>
      </c>
      <c r="D158" s="1">
        <f>'PR-RAS'!E162</f>
        <v>11075</v>
      </c>
      <c r="E158" s="1">
        <v>0</v>
      </c>
      <c r="F158" s="1">
        <v>0</v>
      </c>
      <c r="G158" s="2">
        <f t="shared" si="0"/>
        <v>5067.1750000000002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582119</v>
      </c>
      <c r="D159" s="1">
        <f>'PR-RAS'!E163</f>
        <v>755812.56</v>
      </c>
      <c r="E159" s="1">
        <v>0</v>
      </c>
      <c r="F159" s="1">
        <v>0</v>
      </c>
      <c r="G159" s="2">
        <f t="shared" si="0"/>
        <v>330811.57096000004</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124776</v>
      </c>
      <c r="D160" s="1">
        <f>'PR-RAS'!E164</f>
        <v>265311.89</v>
      </c>
      <c r="E160" s="1">
        <v>0</v>
      </c>
      <c r="F160" s="1">
        <v>0</v>
      </c>
      <c r="G160" s="2">
        <f t="shared" si="0"/>
        <v>104208.56502000001</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31358.9</v>
      </c>
      <c r="E161" s="1">
        <v>0</v>
      </c>
      <c r="F161" s="1">
        <v>0</v>
      </c>
      <c r="G161" s="2">
        <f t="shared" si="0"/>
        <v>10034.848</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123466</v>
      </c>
      <c r="D162" s="1">
        <f>'PR-RAS'!E166</f>
        <v>141034.35999999999</v>
      </c>
      <c r="E162" s="1">
        <v>0</v>
      </c>
      <c r="F162" s="1">
        <v>0</v>
      </c>
      <c r="G162" s="2">
        <f t="shared" si="0"/>
        <v>65291.089919999999</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1310</v>
      </c>
      <c r="D163" s="1">
        <f>'PR-RAS'!E167</f>
        <v>92918.63</v>
      </c>
      <c r="E163" s="1">
        <v>0</v>
      </c>
      <c r="F163" s="1">
        <v>0</v>
      </c>
      <c r="G163" s="2">
        <f t="shared" si="0"/>
        <v>30317.856120000004</v>
      </c>
      <c r="H163" s="2">
        <f t="shared" si="1"/>
        <v>0.36999999999534339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281330</v>
      </c>
      <c r="D165" s="1">
        <f>'PR-RAS'!E169</f>
        <v>267846.03000000003</v>
      </c>
      <c r="E165" s="1">
        <v>0</v>
      </c>
      <c r="F165" s="1">
        <v>0</v>
      </c>
      <c r="G165" s="2">
        <f t="shared" si="0"/>
        <v>133991.61784000002</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49008</v>
      </c>
      <c r="D166" s="1">
        <f>'PR-RAS'!E170</f>
        <v>43651.7</v>
      </c>
      <c r="E166" s="1">
        <v>0</v>
      </c>
      <c r="F166" s="1">
        <v>0</v>
      </c>
      <c r="G166" s="2">
        <f t="shared" si="0"/>
        <v>22491.381000000001</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140261</v>
      </c>
      <c r="D167" s="1">
        <f>'PR-RAS'!E171</f>
        <v>152711.32</v>
      </c>
      <c r="E167" s="1">
        <v>0</v>
      </c>
      <c r="F167" s="1">
        <v>0</v>
      </c>
      <c r="G167" s="2">
        <f t="shared" si="0"/>
        <v>73983.484240000005</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88663</v>
      </c>
      <c r="D168" s="1">
        <f>'PR-RAS'!E172</f>
        <v>70459.710000000006</v>
      </c>
      <c r="E168" s="1">
        <v>0</v>
      </c>
      <c r="F168" s="1">
        <v>0</v>
      </c>
      <c r="G168" s="2">
        <f t="shared" si="0"/>
        <v>38340.264140000007</v>
      </c>
      <c r="H168" s="2">
        <f t="shared" si="1"/>
        <v>0.28999999999359716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948</v>
      </c>
      <c r="D169" s="1">
        <f>'PR-RAS'!E173</f>
        <v>0</v>
      </c>
      <c r="E169" s="1">
        <v>0</v>
      </c>
      <c r="F169" s="1">
        <v>0</v>
      </c>
      <c r="G169" s="2">
        <f t="shared" si="0"/>
        <v>159.26400000000001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1850</v>
      </c>
      <c r="D170" s="1">
        <f>'PR-RAS'!E174</f>
        <v>1023.3</v>
      </c>
      <c r="E170" s="1">
        <v>0</v>
      </c>
      <c r="F170" s="1">
        <v>0</v>
      </c>
      <c r="G170" s="2">
        <f t="shared" si="0"/>
        <v>658.52539999999999</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600</v>
      </c>
      <c r="D172" s="1">
        <f>'PR-RAS'!E176</f>
        <v>0</v>
      </c>
      <c r="E172" s="1">
        <v>0</v>
      </c>
      <c r="F172" s="1">
        <v>0</v>
      </c>
      <c r="G172" s="2">
        <f t="shared" si="0"/>
        <v>102.60000000000001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156644</v>
      </c>
      <c r="D173" s="1">
        <f>'PR-RAS'!E177</f>
        <v>197640.18000000002</v>
      </c>
      <c r="E173" s="1">
        <v>0</v>
      </c>
      <c r="F173" s="1">
        <v>0</v>
      </c>
      <c r="G173" s="2">
        <f t="shared" si="0"/>
        <v>94930.989920000007</v>
      </c>
      <c r="H173" s="2">
        <f t="shared" si="1"/>
        <v>0.18000000002211891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29251</v>
      </c>
      <c r="D174" s="1">
        <f>'PR-RAS'!E178</f>
        <v>69316.19</v>
      </c>
      <c r="E174" s="1">
        <v>0</v>
      </c>
      <c r="F174" s="1">
        <v>0</v>
      </c>
      <c r="G174" s="2">
        <f t="shared" si="0"/>
        <v>29043.82474</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67361</v>
      </c>
      <c r="D175" s="1">
        <f>'PR-RAS'!E179</f>
        <v>52719.13</v>
      </c>
      <c r="E175" s="1">
        <v>0</v>
      </c>
      <c r="F175" s="1">
        <v>0</v>
      </c>
      <c r="G175" s="2">
        <f t="shared" si="0"/>
        <v>30067.071240000001</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v>
      </c>
      <c r="D176" s="1">
        <f>'PR-RAS'!E180</f>
        <v>5034</v>
      </c>
      <c r="E176" s="1">
        <v>0</v>
      </c>
      <c r="F176" s="1">
        <v>0</v>
      </c>
      <c r="G176" s="2">
        <f t="shared" si="0"/>
        <v>1845.8999999999999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28297</v>
      </c>
      <c r="D177" s="1">
        <f>'PR-RAS'!E181</f>
        <v>33471.589999999997</v>
      </c>
      <c r="E177" s="1">
        <v>0</v>
      </c>
      <c r="F177" s="1">
        <v>0</v>
      </c>
      <c r="G177" s="2">
        <f t="shared" si="0"/>
        <v>16762.271679999998</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4003</v>
      </c>
      <c r="D179" s="1">
        <f>'PR-RAS'!E183</f>
        <v>13407.51</v>
      </c>
      <c r="E179" s="1">
        <v>0</v>
      </c>
      <c r="F179" s="1">
        <v>0</v>
      </c>
      <c r="G179" s="2">
        <f t="shared" si="0"/>
        <v>5485.6075599999995</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1309</v>
      </c>
      <c r="D180" s="1">
        <f>'PR-RAS'!E184</f>
        <v>1728.75</v>
      </c>
      <c r="E180" s="1">
        <v>0</v>
      </c>
      <c r="F180" s="1">
        <v>0</v>
      </c>
      <c r="G180" s="2">
        <f t="shared" si="0"/>
        <v>853.20349999999996</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10162</v>
      </c>
      <c r="D181" s="1">
        <f>'PR-RAS'!E185</f>
        <v>10162.5</v>
      </c>
      <c r="E181" s="1">
        <v>0</v>
      </c>
      <c r="F181" s="1">
        <v>0</v>
      </c>
      <c r="G181" s="2">
        <f t="shared" si="0"/>
        <v>5487.66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15781</v>
      </c>
      <c r="D182" s="1">
        <f>'PR-RAS'!E186</f>
        <v>11800.51</v>
      </c>
      <c r="E182" s="1">
        <v>0</v>
      </c>
      <c r="F182" s="1">
        <v>0</v>
      </c>
      <c r="G182" s="2">
        <f t="shared" si="0"/>
        <v>7128.1456200000002</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19369</v>
      </c>
      <c r="D184" s="1">
        <f>'PR-RAS'!E188</f>
        <v>25014.46</v>
      </c>
      <c r="E184" s="1">
        <v>0</v>
      </c>
      <c r="F184" s="1">
        <v>0</v>
      </c>
      <c r="G184" s="2">
        <f t="shared" si="0"/>
        <v>12699.81936</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14945</v>
      </c>
      <c r="D186" s="1">
        <f>'PR-RAS'!E190</f>
        <v>15180.51</v>
      </c>
      <c r="E186" s="1">
        <v>0</v>
      </c>
      <c r="F186" s="1">
        <v>0</v>
      </c>
      <c r="G186" s="2">
        <f t="shared" si="0"/>
        <v>8381.6136999999999</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847</v>
      </c>
      <c r="D188" s="1">
        <f>'PR-RAS'!E192</f>
        <v>996.88</v>
      </c>
      <c r="E188" s="1">
        <v>0</v>
      </c>
      <c r="F188" s="1">
        <v>0</v>
      </c>
      <c r="G188" s="2">
        <f t="shared" si="0"/>
        <v>531.22212000000002</v>
      </c>
      <c r="H188" s="2">
        <f t="shared" si="1"/>
        <v>0.12000000000000455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125</v>
      </c>
      <c r="D189" s="1">
        <f>'PR-RAS'!E193</f>
        <v>0</v>
      </c>
      <c r="E189" s="1">
        <v>0</v>
      </c>
      <c r="F189" s="1">
        <v>0</v>
      </c>
      <c r="G189" s="2">
        <f t="shared" si="0"/>
        <v>23.5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3452</v>
      </c>
      <c r="D191" s="1">
        <f>'PR-RAS'!E195</f>
        <v>8837.07</v>
      </c>
      <c r="E191" s="1">
        <v>0</v>
      </c>
      <c r="F191" s="1">
        <v>0</v>
      </c>
      <c r="G191" s="2">
        <f t="shared" si="0"/>
        <v>4013.9665999999997</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3440</v>
      </c>
      <c r="D192" s="1">
        <f>'PR-RAS'!E196</f>
        <v>4572.87</v>
      </c>
      <c r="E192" s="1">
        <v>0</v>
      </c>
      <c r="F192" s="1">
        <v>0</v>
      </c>
      <c r="G192" s="2">
        <f t="shared" si="0"/>
        <v>2403.8763399999998</v>
      </c>
      <c r="H192" s="2">
        <f t="shared" si="1"/>
        <v>0.13000000000010914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3440</v>
      </c>
      <c r="D206" s="1">
        <f>'PR-RAS'!E210</f>
        <v>4572.87</v>
      </c>
      <c r="E206" s="1">
        <v>0</v>
      </c>
      <c r="F206" s="1">
        <v>0</v>
      </c>
      <c r="G206" s="2">
        <f t="shared" si="0"/>
        <v>2580.0766999999996</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3440</v>
      </c>
      <c r="D207" s="1">
        <f>'PR-RAS'!E211</f>
        <v>4572.87</v>
      </c>
      <c r="E207" s="1">
        <v>0</v>
      </c>
      <c r="F207" s="1">
        <v>0</v>
      </c>
      <c r="G207" s="2">
        <f t="shared" si="0"/>
        <v>2592.6624399999996</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3923844</v>
      </c>
      <c r="D285" s="1">
        <f>'PR-RAS'!E289</f>
        <v>4178893.46</v>
      </c>
      <c r="E285" s="1">
        <v>0</v>
      </c>
      <c r="F285" s="1">
        <v>0</v>
      </c>
      <c r="G285" s="2">
        <f t="shared" si="8"/>
        <v>3487983.1812799997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53419</v>
      </c>
      <c r="D287" s="1">
        <f>'PR-RAS'!E291</f>
        <v>139999.21999999974</v>
      </c>
      <c r="E287" s="1">
        <v>0</v>
      </c>
      <c r="F287" s="1">
        <v>0</v>
      </c>
      <c r="G287" s="2">
        <f t="shared" si="8"/>
        <v>95357.38783999985</v>
      </c>
      <c r="H287" s="2">
        <f t="shared" si="9"/>
        <v>0.21999999973922968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115703</v>
      </c>
      <c r="D288" s="1">
        <f>'PR-RAS'!E292</f>
        <v>143094</v>
      </c>
      <c r="E288" s="1">
        <v>0</v>
      </c>
      <c r="F288" s="1">
        <v>0</v>
      </c>
      <c r="G288" s="2">
        <f t="shared" si="8"/>
        <v>115342.71699999999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5791</v>
      </c>
      <c r="D345" s="1">
        <f>'PR-RAS'!E350</f>
        <v>2726.42</v>
      </c>
      <c r="E345" s="1">
        <v>0</v>
      </c>
      <c r="F345" s="1">
        <v>0</v>
      </c>
      <c r="G345" s="2">
        <f t="shared" si="8"/>
        <v>3867.88096</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5791</v>
      </c>
      <c r="D358" s="1">
        <f>'PR-RAS'!E363</f>
        <v>2726.42</v>
      </c>
      <c r="E358" s="1">
        <v>0</v>
      </c>
      <c r="F358" s="1">
        <v>0</v>
      </c>
      <c r="G358" s="2">
        <f t="shared" si="8"/>
        <v>4014.0508799999998</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5791</v>
      </c>
      <c r="D364" s="1">
        <f>'PR-RAS'!E369</f>
        <v>2006.5</v>
      </c>
      <c r="E364" s="1">
        <v>0</v>
      </c>
      <c r="F364" s="1">
        <v>0</v>
      </c>
      <c r="G364" s="2">
        <f t="shared" si="8"/>
        <v>3558.8519999999999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3000</v>
      </c>
      <c r="D365" s="1">
        <f>'PR-RAS'!E370</f>
        <v>0</v>
      </c>
      <c r="E365" s="1">
        <v>0</v>
      </c>
      <c r="F365" s="1">
        <v>0</v>
      </c>
      <c r="G365" s="2">
        <f t="shared" si="8"/>
        <v>1092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469</v>
      </c>
      <c r="E367" s="1">
        <v>0</v>
      </c>
      <c r="F367" s="1">
        <v>0</v>
      </c>
      <c r="G367" s="2">
        <f t="shared" si="8"/>
        <v>343.30799999999999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2791</v>
      </c>
      <c r="D368" s="1">
        <f>'PR-RAS'!E373</f>
        <v>0</v>
      </c>
      <c r="E368" s="1">
        <v>0</v>
      </c>
      <c r="F368" s="1">
        <v>0</v>
      </c>
      <c r="G368" s="2">
        <f t="shared" si="8"/>
        <v>1024.297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1537.5</v>
      </c>
      <c r="E371" s="1">
        <v>0</v>
      </c>
      <c r="F371" s="1">
        <v>0</v>
      </c>
      <c r="G371" s="2">
        <f t="shared" si="8"/>
        <v>1137.75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719.92</v>
      </c>
      <c r="E378" s="1">
        <v>0</v>
      </c>
      <c r="F378" s="1">
        <v>0</v>
      </c>
      <c r="G378" s="2">
        <f t="shared" si="8"/>
        <v>542.81967999999995</v>
      </c>
      <c r="H378" s="2">
        <f t="shared" si="9"/>
        <v>8.0000000000040927E-2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719.92</v>
      </c>
      <c r="E380" s="1">
        <v>0</v>
      </c>
      <c r="F380" s="1">
        <v>0</v>
      </c>
      <c r="G380" s="2">
        <f t="shared" si="8"/>
        <v>545.69935999999996</v>
      </c>
      <c r="H380" s="2">
        <f t="shared" si="9"/>
        <v>8.0000000000040927E-2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5791</v>
      </c>
      <c r="D403" s="1">
        <f>'PR-RAS'!E408</f>
        <v>2726.42</v>
      </c>
      <c r="E403" s="1">
        <v>0</v>
      </c>
      <c r="F403" s="1">
        <v>0</v>
      </c>
      <c r="G403" s="2">
        <f t="shared" si="8"/>
        <v>4520.0236800000002</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3870425</v>
      </c>
      <c r="D407" s="1">
        <f>'PR-RAS'!E412</f>
        <v>4038894.24</v>
      </c>
      <c r="E407" s="1">
        <v>0</v>
      </c>
      <c r="F407" s="1">
        <v>0</v>
      </c>
      <c r="G407" s="2">
        <f t="shared" si="8"/>
        <v>4850974.6728800004</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3929635</v>
      </c>
      <c r="D408" s="1">
        <f>'PR-RAS'!E413</f>
        <v>4181619.88</v>
      </c>
      <c r="E408" s="1">
        <v>0</v>
      </c>
      <c r="F408" s="1">
        <v>0</v>
      </c>
      <c r="G408" s="2">
        <f t="shared" si="8"/>
        <v>5003200.0273199994</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59210</v>
      </c>
      <c r="D410" s="1">
        <f>'PR-RAS'!E415</f>
        <v>142725.63999999966</v>
      </c>
      <c r="E410" s="1">
        <v>0</v>
      </c>
      <c r="F410" s="1">
        <v>0</v>
      </c>
      <c r="G410" s="2">
        <f t="shared" si="8"/>
        <v>140966.46351999973</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115703</v>
      </c>
      <c r="D411" s="1">
        <f>'PR-RAS'!E416</f>
        <v>143094</v>
      </c>
      <c r="E411" s="1">
        <v>0</v>
      </c>
      <c r="F411" s="1">
        <v>0</v>
      </c>
      <c r="G411" s="2">
        <f t="shared" si="8"/>
        <v>164775.31</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3870425</v>
      </c>
      <c r="D633" s="1">
        <f>'PR-RAS'!E639</f>
        <v>4038894.24</v>
      </c>
      <c r="E633" s="1">
        <v>0</v>
      </c>
      <c r="F633" s="1">
        <v>0</v>
      </c>
      <c r="G633" s="2">
        <f t="shared" si="10"/>
        <v>7551270.9193600006</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3929635</v>
      </c>
      <c r="D634" s="1">
        <f>'PR-RAS'!E640</f>
        <v>4181619.88</v>
      </c>
      <c r="E634" s="1">
        <v>0</v>
      </c>
      <c r="F634" s="1">
        <v>0</v>
      </c>
      <c r="G634" s="2">
        <f t="shared" si="10"/>
        <v>7781389.7230799999</v>
      </c>
      <c r="H634" s="2">
        <f t="shared" si="11"/>
        <v>0.12000000011175871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59210</v>
      </c>
      <c r="D636" s="1">
        <f>'PR-RAS'!E642</f>
        <v>142725.63999999966</v>
      </c>
      <c r="E636" s="1">
        <v>0</v>
      </c>
      <c r="F636" s="1">
        <v>0</v>
      </c>
      <c r="G636" s="2">
        <f t="shared" si="10"/>
        <v>218859.91279999958</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115703</v>
      </c>
      <c r="D637" s="1">
        <f>'PR-RAS'!E643</f>
        <v>143094</v>
      </c>
      <c r="E637" s="1">
        <v>0</v>
      </c>
      <c r="F637" s="1">
        <v>0</v>
      </c>
      <c r="G637" s="2">
        <f t="shared" si="10"/>
        <v>255602.67600000001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56493</v>
      </c>
      <c r="D639" s="1">
        <f>'PR-RAS'!E645</f>
        <v>368.36000000033528</v>
      </c>
      <c r="E639" s="1">
        <v>0</v>
      </c>
      <c r="F639" s="1">
        <v>0</v>
      </c>
      <c r="G639" s="2">
        <f t="shared" si="10"/>
        <v>36512.561360000429</v>
      </c>
      <c r="H639" s="2">
        <f t="shared" si="11"/>
        <v>0.36000000033527613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142369</v>
      </c>
      <c r="D642" s="1">
        <f>'PR-RAS'!E649</f>
        <v>163416.73000000001</v>
      </c>
      <c r="E642" s="1">
        <v>0</v>
      </c>
      <c r="F642" s="1">
        <v>0</v>
      </c>
      <c r="G642" s="2">
        <f t="shared" si="10"/>
        <v>300758.77686000004</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4045536</v>
      </c>
      <c r="D643" s="1">
        <f>'PR-RAS'!E650</f>
        <v>4234278.46</v>
      </c>
      <c r="E643" s="1">
        <v>0</v>
      </c>
      <c r="F643" s="1">
        <v>0</v>
      </c>
      <c r="G643" s="2">
        <f t="shared" si="10"/>
        <v>8034047.6546400003</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4039838</v>
      </c>
      <c r="D644" s="1">
        <f>'PR-RAS'!E651</f>
        <v>4361285.95</v>
      </c>
      <c r="E644" s="1">
        <v>0</v>
      </c>
      <c r="F644" s="1">
        <v>0</v>
      </c>
      <c r="G644" s="2">
        <f t="shared" si="10"/>
        <v>8206229.5657000002</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148067</v>
      </c>
      <c r="D645" s="1">
        <f>'PR-RAS'!E652</f>
        <v>36409.240000000224</v>
      </c>
      <c r="E645" s="1">
        <v>0</v>
      </c>
      <c r="F645" s="1">
        <v>0</v>
      </c>
      <c r="G645" s="2">
        <f t="shared" si="10"/>
        <v>142250.24912000028</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56</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50</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9274</v>
      </c>
      <c r="D656" s="1">
        <f>'PR-RAS'!E663</f>
        <v>65326</v>
      </c>
      <c r="E656" s="1">
        <v>0</v>
      </c>
      <c r="F656" s="1">
        <v>0</v>
      </c>
      <c r="G656" s="2">
        <f t="shared" si="10"/>
        <v>91651.53</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3373267</v>
      </c>
      <c r="D668" s="1">
        <f>'PR-RAS'!E675</f>
        <v>3402897.64</v>
      </c>
      <c r="E668" s="1">
        <v>0</v>
      </c>
      <c r="F668" s="1">
        <v>0</v>
      </c>
      <c r="G668" s="2">
        <f t="shared" si="10"/>
        <v>6789434.5407600012</v>
      </c>
      <c r="H668" s="2">
        <f t="shared" si="11"/>
        <v>0.35999999986961484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135464</v>
      </c>
      <c r="D703" s="1">
        <f>'PR-RAS'!E710</f>
        <v>150336.25</v>
      </c>
      <c r="E703" s="1">
        <v>0</v>
      </c>
      <c r="F703" s="1">
        <v>0</v>
      </c>
      <c r="G703" s="2">
        <f t="shared" si="10"/>
        <v>306167.82299999997</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12089</v>
      </c>
      <c r="D709" s="1">
        <f>'PR-RAS'!E716</f>
        <v>14552.91</v>
      </c>
      <c r="E709" s="1">
        <v>0</v>
      </c>
      <c r="F709" s="1">
        <v>0</v>
      </c>
      <c r="G709" s="2">
        <f t="shared" si="10"/>
        <v>29165.932559999997</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7356.25</v>
      </c>
      <c r="E710" s="1">
        <v>0</v>
      </c>
      <c r="F710" s="1">
        <v>0</v>
      </c>
      <c r="G710" s="2">
        <f t="shared" si="10"/>
        <v>10431.1625</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123466</v>
      </c>
      <c r="D711" s="1">
        <f>'PR-RAS'!E718</f>
        <v>141034.35999999999</v>
      </c>
      <c r="E711" s="1">
        <v>0</v>
      </c>
      <c r="F711" s="1">
        <v>0</v>
      </c>
      <c r="G711" s="2">
        <f t="shared" si="10"/>
        <v>287929.65119999996</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1325</v>
      </c>
      <c r="D713" s="1">
        <f>'PR-RAS'!E720</f>
        <v>330</v>
      </c>
      <c r="E713" s="1">
        <v>0</v>
      </c>
      <c r="F713" s="1">
        <v>0</v>
      </c>
      <c r="G713" s="2">
        <f t="shared" si="10"/>
        <v>1413.32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1260</v>
      </c>
      <c r="E715" s="1">
        <v>0</v>
      </c>
      <c r="F715" s="1">
        <v>0</v>
      </c>
      <c r="G715" s="2">
        <f t="shared" si="10"/>
        <v>1799.28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96521.97</v>
      </c>
      <c r="D1480" s="6"/>
      <c r="E1480" s="6">
        <v>0</v>
      </c>
      <c r="F1480" s="6">
        <v>0</v>
      </c>
      <c r="G1480" s="7">
        <f t="shared" ref="G1480:G1580" si="34">B1480/1000*C1480</f>
        <v>96.52197000000001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4107668.61</v>
      </c>
      <c r="D1481" s="1">
        <v>0</v>
      </c>
      <c r="E1481" s="1">
        <v>0</v>
      </c>
      <c r="F1481" s="1">
        <v>0</v>
      </c>
      <c r="G1481" s="2">
        <f t="shared" si="34"/>
        <v>8215.3372199999994</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4104942.19</v>
      </c>
      <c r="D1483" s="1">
        <v>0</v>
      </c>
      <c r="E1483" s="1">
        <v>0</v>
      </c>
      <c r="F1483" s="1">
        <v>0</v>
      </c>
      <c r="G1483" s="2">
        <f t="shared" si="34"/>
        <v>16419.768759999999</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3426382.99</v>
      </c>
      <c r="D1484" s="1">
        <v>0</v>
      </c>
      <c r="E1484" s="1">
        <v>0</v>
      </c>
      <c r="F1484" s="1">
        <v>0</v>
      </c>
      <c r="G1484" s="2">
        <f t="shared" si="34"/>
        <v>17131.914950000002</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669840.05000000005</v>
      </c>
      <c r="D1485" s="1">
        <v>0</v>
      </c>
      <c r="E1485" s="1">
        <v>0</v>
      </c>
      <c r="F1485" s="1">
        <v>0</v>
      </c>
      <c r="G1485" s="2">
        <f t="shared" si="34"/>
        <v>4019.0403000000006</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8719.15</v>
      </c>
      <c r="D1491" s="1">
        <v>0</v>
      </c>
      <c r="E1491" s="1">
        <v>0</v>
      </c>
      <c r="F1491" s="1">
        <v>0</v>
      </c>
      <c r="G1491" s="2">
        <f t="shared" si="34"/>
        <v>104.6298</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2726.42</v>
      </c>
      <c r="D1492" s="1">
        <v>0</v>
      </c>
      <c r="E1492" s="1">
        <v>0</v>
      </c>
      <c r="F1492" s="1">
        <v>0</v>
      </c>
      <c r="G1492" s="2">
        <f t="shared" si="34"/>
        <v>35.443460000000002</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4086231.31</v>
      </c>
      <c r="D1499" s="1">
        <v>0</v>
      </c>
      <c r="E1499" s="1">
        <v>0</v>
      </c>
      <c r="F1499" s="1">
        <v>0</v>
      </c>
      <c r="G1499" s="2">
        <f t="shared" si="34"/>
        <v>81724.626199999999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4083504.89</v>
      </c>
      <c r="D1501" s="1">
        <v>0</v>
      </c>
      <c r="E1501" s="1">
        <v>0</v>
      </c>
      <c r="F1501" s="1">
        <v>0</v>
      </c>
      <c r="G1501" s="2">
        <f t="shared" si="34"/>
        <v>89837.107579999996</v>
      </c>
      <c r="H1501" s="2">
        <f t="shared" si="35"/>
        <v>0.10999999986961484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3426382.99</v>
      </c>
      <c r="D1502" s="1">
        <v>0</v>
      </c>
      <c r="E1502" s="1">
        <v>0</v>
      </c>
      <c r="F1502" s="1">
        <v>0</v>
      </c>
      <c r="G1502" s="2">
        <f t="shared" si="34"/>
        <v>78806.808770000003</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657121.9</v>
      </c>
      <c r="D1503" s="1">
        <v>0</v>
      </c>
      <c r="E1503" s="1">
        <v>0</v>
      </c>
      <c r="F1503" s="1">
        <v>0</v>
      </c>
      <c r="G1503" s="2">
        <f t="shared" si="34"/>
        <v>15770.9256</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2726.42</v>
      </c>
      <c r="D1510" s="1">
        <v>0</v>
      </c>
      <c r="E1510" s="1">
        <v>0</v>
      </c>
      <c r="F1510" s="1">
        <v>0</v>
      </c>
      <c r="G1510" s="2">
        <f t="shared" si="34"/>
        <v>84.519019999999998</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117959.27000000002</v>
      </c>
      <c r="D1517" s="1">
        <v>0</v>
      </c>
      <c r="E1517" s="1">
        <v>0</v>
      </c>
      <c r="F1517" s="1">
        <v>0</v>
      </c>
      <c r="G1517" s="2">
        <f t="shared" si="34"/>
        <v>4482.4522600000009</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117959.26999999999</v>
      </c>
      <c r="D1518" s="1">
        <v>0</v>
      </c>
      <c r="E1518" s="1">
        <v>0</v>
      </c>
      <c r="F1518" s="1">
        <v>0</v>
      </c>
      <c r="G1518" s="2">
        <f t="shared" si="34"/>
        <v>4600.4115299999994</v>
      </c>
      <c r="H1518" s="2">
        <f t="shared" si="35"/>
        <v>0.26999999998952262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117959.26999999999</v>
      </c>
      <c r="D1524" s="1">
        <v>0</v>
      </c>
      <c r="E1524" s="1">
        <v>0</v>
      </c>
      <c r="F1524" s="1">
        <v>0</v>
      </c>
      <c r="G1524" s="2">
        <f t="shared" si="34"/>
        <v>5308.1671499999993</v>
      </c>
      <c r="H1524" s="2">
        <f t="shared" si="35"/>
        <v>0.26999999998952262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32710.65</v>
      </c>
      <c r="D1530" s="1">
        <v>0</v>
      </c>
      <c r="E1530" s="1">
        <v>0</v>
      </c>
      <c r="F1530" s="1">
        <v>0</v>
      </c>
      <c r="G1530" s="2">
        <f t="shared" si="34"/>
        <v>1668.24315</v>
      </c>
      <c r="H1530" s="2">
        <f t="shared" si="35"/>
        <v>0.34999999999854481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32710.65</v>
      </c>
      <c r="D1531" s="1">
        <v>0</v>
      </c>
      <c r="E1531" s="1">
        <v>0</v>
      </c>
      <c r="F1531" s="1">
        <v>0</v>
      </c>
      <c r="G1531" s="2">
        <f t="shared" si="34"/>
        <v>1700.9538</v>
      </c>
      <c r="H1531" s="2">
        <f t="shared" si="35"/>
        <v>0.34999999999854481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85248.62</v>
      </c>
      <c r="D1560" s="1">
        <v>0</v>
      </c>
      <c r="E1560" s="1">
        <v>0</v>
      </c>
      <c r="F1560" s="1">
        <v>0</v>
      </c>
      <c r="G1560" s="2">
        <f t="shared" si="34"/>
        <v>6905.1382199999998</v>
      </c>
      <c r="H1560" s="2">
        <f t="shared" si="35"/>
        <v>0.38000000000465661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85248.62</v>
      </c>
      <c r="D1561" s="1">
        <v>0</v>
      </c>
      <c r="E1561" s="1">
        <v>0</v>
      </c>
      <c r="F1561" s="1">
        <v>0</v>
      </c>
      <c r="G1561" s="2">
        <f t="shared" si="34"/>
        <v>6990.3868400000001</v>
      </c>
      <c r="H1561" s="2">
        <f t="shared" si="35"/>
        <v>0.38000000000465661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16117</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v>31</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3870425</v>
      </c>
      <c r="I16" s="206">
        <f>'PR-RAS'!E6</f>
        <v>4038894.24</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3923844</v>
      </c>
      <c r="I17" s="206">
        <f>'PR-RAS'!E151</f>
        <v>4178893.46</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56493</v>
      </c>
      <c r="I18" s="206">
        <f>'PR-RAS'!E645</f>
        <v>368.36000000033528</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96521.97</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117959.27000000002</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117959.26999999999</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0</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54" sqref="E65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3870425</v>
      </c>
      <c r="E6" s="56">
        <f>E7+E44+E50+E82+E106+E124+E133+E139</f>
        <v>4038894.24</v>
      </c>
      <c r="F6" s="57">
        <f t="shared" ref="F6:F131" si="0">IF(D6&lt;&gt;0,IF(E6/D6&gt;=100,"&gt;&gt;100",E6/D6*100),"-")</f>
        <v>104.35273232267774</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3382541</v>
      </c>
      <c r="E50" s="60">
        <f>E51+E54+E59+E62+E65+E68+E71+E74+E77</f>
        <v>3468223.64</v>
      </c>
      <c r="F50" s="57">
        <f t="shared" si="0"/>
        <v>102.53308503873274</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9274</v>
      </c>
      <c r="E59" s="56">
        <f t="shared" si="12"/>
        <v>65326</v>
      </c>
      <c r="F59" s="57">
        <f t="shared" si="0"/>
        <v>704.39939616131119</v>
      </c>
    </row>
    <row r="60" spans="1:6" ht="24" x14ac:dyDescent="0.2">
      <c r="A60" s="54">
        <v>6331</v>
      </c>
      <c r="B60" s="100" t="s">
        <v>162</v>
      </c>
      <c r="C60" s="55" t="s">
        <v>163</v>
      </c>
      <c r="D60" s="284">
        <v>9274</v>
      </c>
      <c r="E60" s="284">
        <v>65326</v>
      </c>
      <c r="F60" s="57">
        <f t="shared" si="0"/>
        <v>704.39939616131119</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3373267</v>
      </c>
      <c r="E68" s="56">
        <f t="shared" si="15"/>
        <v>3402897.64</v>
      </c>
      <c r="F68" s="57">
        <f t="shared" si="0"/>
        <v>100.87839592893182</v>
      </c>
    </row>
    <row r="69" spans="1:6" ht="12.75" customHeight="1" x14ac:dyDescent="0.2">
      <c r="A69" s="54" t="s">
        <v>180</v>
      </c>
      <c r="B69" s="88" t="s">
        <v>181</v>
      </c>
      <c r="C69" s="55" t="s">
        <v>180</v>
      </c>
      <c r="D69" s="284">
        <v>3373267</v>
      </c>
      <c r="E69" s="284">
        <v>3402897.64</v>
      </c>
      <c r="F69" s="57">
        <f t="shared" si="0"/>
        <v>100.87839592893182</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0</v>
      </c>
      <c r="E82" s="56">
        <f t="shared" si="19"/>
        <v>0</v>
      </c>
      <c r="F82" s="57" t="str">
        <f t="shared" si="0"/>
        <v>-</v>
      </c>
    </row>
    <row r="83" spans="1:6" ht="12.75" customHeight="1" x14ac:dyDescent="0.2">
      <c r="A83" s="54">
        <v>641</v>
      </c>
      <c r="B83" s="88" t="s">
        <v>208</v>
      </c>
      <c r="C83" s="55" t="s">
        <v>209</v>
      </c>
      <c r="D83" s="56">
        <f t="shared" ref="D83:E83" si="20">SUM(D84:D90)</f>
        <v>0</v>
      </c>
      <c r="E83" s="56">
        <f t="shared" si="20"/>
        <v>0</v>
      </c>
      <c r="F83" s="57" t="str">
        <f t="shared" si="0"/>
        <v>-</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c r="E85" s="284"/>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135464</v>
      </c>
      <c r="E106" s="56">
        <f t="shared" si="23"/>
        <v>218148.75</v>
      </c>
      <c r="F106" s="57">
        <f t="shared" si="0"/>
        <v>161.03817250339574</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135464</v>
      </c>
      <c r="E112" s="56">
        <f t="shared" si="25"/>
        <v>218148.75</v>
      </c>
      <c r="F112" s="57">
        <f t="shared" si="0"/>
        <v>161.03817250339574</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135464</v>
      </c>
      <c r="E117" s="284">
        <v>218148.75</v>
      </c>
      <c r="F117" s="57">
        <f t="shared" si="0"/>
        <v>161.03817250339574</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0</v>
      </c>
      <c r="E124" s="56">
        <f t="shared" si="27"/>
        <v>3400</v>
      </c>
      <c r="F124" s="57" t="str">
        <f t="shared" si="0"/>
        <v>-</v>
      </c>
    </row>
    <row r="125" spans="1:6" ht="12.75" customHeight="1" x14ac:dyDescent="0.2">
      <c r="A125" s="54">
        <v>661</v>
      </c>
      <c r="B125" s="100" t="s">
        <v>292</v>
      </c>
      <c r="C125" s="55" t="s">
        <v>293</v>
      </c>
      <c r="D125" s="56">
        <f t="shared" ref="D125:E125" si="28">SUM(D126:D127)</f>
        <v>0</v>
      </c>
      <c r="E125" s="56">
        <f t="shared" si="28"/>
        <v>0</v>
      </c>
      <c r="F125" s="57" t="str">
        <f t="shared" si="0"/>
        <v>-</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c r="E127" s="284"/>
      <c r="F127" s="57" t="str">
        <f t="shared" si="0"/>
        <v>-</v>
      </c>
    </row>
    <row r="128" spans="1:6" ht="24" x14ac:dyDescent="0.2">
      <c r="A128" s="54">
        <v>663</v>
      </c>
      <c r="B128" s="273" t="s">
        <v>298</v>
      </c>
      <c r="C128" s="55" t="s">
        <v>299</v>
      </c>
      <c r="D128" s="56">
        <f t="shared" ref="D128:E128" si="29">SUM(D129:D132)</f>
        <v>0</v>
      </c>
      <c r="E128" s="56">
        <f t="shared" si="29"/>
        <v>3400</v>
      </c>
      <c r="F128" s="57" t="str">
        <f t="shared" si="0"/>
        <v>-</v>
      </c>
    </row>
    <row r="129" spans="1:6" ht="12.75" customHeight="1" x14ac:dyDescent="0.2">
      <c r="A129" s="54">
        <v>6631</v>
      </c>
      <c r="B129" s="100" t="s">
        <v>300</v>
      </c>
      <c r="C129" s="55" t="s">
        <v>301</v>
      </c>
      <c r="D129" s="284"/>
      <c r="E129" s="284">
        <v>3400</v>
      </c>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352420</v>
      </c>
      <c r="E133" s="56">
        <f t="shared" si="30"/>
        <v>349121.85</v>
      </c>
      <c r="F133" s="57">
        <f t="shared" ref="F133:F223" si="31">IF(D133&lt;&gt;0,IF(E133/D133&gt;=100,"&gt;&gt;100",E133/D133*100),"-")</f>
        <v>99.064142216673275</v>
      </c>
    </row>
    <row r="134" spans="1:6" ht="24" x14ac:dyDescent="0.2">
      <c r="A134" s="54">
        <v>671</v>
      </c>
      <c r="B134" s="229" t="s">
        <v>310</v>
      </c>
      <c r="C134" s="55" t="s">
        <v>311</v>
      </c>
      <c r="D134" s="56">
        <f t="shared" ref="D134:E134" si="32">SUM(D135:D137)</f>
        <v>352420</v>
      </c>
      <c r="E134" s="56">
        <f t="shared" si="32"/>
        <v>349121.85</v>
      </c>
      <c r="F134" s="57">
        <f t="shared" si="31"/>
        <v>99.064142216673275</v>
      </c>
    </row>
    <row r="135" spans="1:6" ht="12.75" customHeight="1" x14ac:dyDescent="0.2">
      <c r="A135" s="54">
        <v>6711</v>
      </c>
      <c r="B135" s="88" t="s">
        <v>312</v>
      </c>
      <c r="C135" s="55" t="s">
        <v>313</v>
      </c>
      <c r="D135" s="284">
        <v>352420</v>
      </c>
      <c r="E135" s="284">
        <v>349121.85</v>
      </c>
      <c r="F135" s="57">
        <f t="shared" si="31"/>
        <v>99.064142216673275</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3923844</v>
      </c>
      <c r="E151" s="56">
        <f t="shared" si="35"/>
        <v>4178893.46</v>
      </c>
      <c r="F151" s="57">
        <f t="shared" si="31"/>
        <v>106.49998980591482</v>
      </c>
    </row>
    <row r="152" spans="1:6" ht="12.75" customHeight="1" x14ac:dyDescent="0.2">
      <c r="A152" s="54">
        <v>31</v>
      </c>
      <c r="B152" s="88" t="s">
        <v>345</v>
      </c>
      <c r="C152" s="55" t="s">
        <v>346</v>
      </c>
      <c r="D152" s="56">
        <f t="shared" ref="D152:E152" si="36">D153+D158+D159</f>
        <v>3338285</v>
      </c>
      <c r="E152" s="56">
        <f t="shared" si="36"/>
        <v>3418508.03</v>
      </c>
      <c r="F152" s="57">
        <f t="shared" si="31"/>
        <v>102.40312106365992</v>
      </c>
    </row>
    <row r="153" spans="1:6" ht="12.75" customHeight="1" x14ac:dyDescent="0.2">
      <c r="A153" s="54">
        <v>311</v>
      </c>
      <c r="B153" s="88" t="s">
        <v>347</v>
      </c>
      <c r="C153" s="55" t="s">
        <v>348</v>
      </c>
      <c r="D153" s="56">
        <f t="shared" ref="D153:E153" si="37">SUM(D154:D157)</f>
        <v>2818572</v>
      </c>
      <c r="E153" s="56">
        <f t="shared" si="37"/>
        <v>2841663.4899999998</v>
      </c>
      <c r="F153" s="57">
        <f t="shared" si="31"/>
        <v>100.81926202346436</v>
      </c>
    </row>
    <row r="154" spans="1:6" ht="12.75" customHeight="1" x14ac:dyDescent="0.2">
      <c r="A154" s="54">
        <v>3111</v>
      </c>
      <c r="B154" s="88" t="s">
        <v>349</v>
      </c>
      <c r="C154" s="55" t="s">
        <v>350</v>
      </c>
      <c r="D154" s="284">
        <v>2804764</v>
      </c>
      <c r="E154" s="284">
        <v>2829707.17</v>
      </c>
      <c r="F154" s="57">
        <f t="shared" si="31"/>
        <v>100.88931439507923</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v>13808</v>
      </c>
      <c r="E157" s="284">
        <v>11956.32</v>
      </c>
      <c r="F157" s="57">
        <f t="shared" si="31"/>
        <v>86.589803012746231</v>
      </c>
    </row>
    <row r="158" spans="1:6" ht="12.75" customHeight="1" x14ac:dyDescent="0.2">
      <c r="A158" s="54">
        <v>312</v>
      </c>
      <c r="B158" s="88" t="s">
        <v>357</v>
      </c>
      <c r="C158" s="55" t="s">
        <v>358</v>
      </c>
      <c r="D158" s="284">
        <v>75000</v>
      </c>
      <c r="E158" s="284">
        <v>114961.23</v>
      </c>
      <c r="F158" s="57">
        <f t="shared" si="31"/>
        <v>153.28164000000001</v>
      </c>
    </row>
    <row r="159" spans="1:6" ht="12.75" customHeight="1" x14ac:dyDescent="0.2">
      <c r="A159" s="54">
        <v>313</v>
      </c>
      <c r="B159" s="88" t="s">
        <v>359</v>
      </c>
      <c r="C159" s="55" t="s">
        <v>360</v>
      </c>
      <c r="D159" s="56">
        <f t="shared" ref="D159:E159" si="38">SUM(D160:D162)</f>
        <v>444713</v>
      </c>
      <c r="E159" s="56">
        <f t="shared" si="38"/>
        <v>461883.31</v>
      </c>
      <c r="F159" s="57">
        <f t="shared" si="31"/>
        <v>103.86098674875706</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434588</v>
      </c>
      <c r="E161" s="284">
        <v>450808.31</v>
      </c>
      <c r="F161" s="57">
        <f t="shared" si="31"/>
        <v>103.73234189623275</v>
      </c>
    </row>
    <row r="162" spans="1:6" ht="12.75" customHeight="1" x14ac:dyDescent="0.2">
      <c r="A162" s="54">
        <v>3133</v>
      </c>
      <c r="B162" s="88" t="s">
        <v>364</v>
      </c>
      <c r="C162" s="55" t="s">
        <v>365</v>
      </c>
      <c r="D162" s="284">
        <v>10125</v>
      </c>
      <c r="E162" s="284">
        <v>11075</v>
      </c>
      <c r="F162" s="57">
        <f t="shared" si="31"/>
        <v>109.38271604938272</v>
      </c>
    </row>
    <row r="163" spans="1:6" ht="12.75" customHeight="1" x14ac:dyDescent="0.2">
      <c r="A163" s="54">
        <v>32</v>
      </c>
      <c r="B163" s="88" t="s">
        <v>366</v>
      </c>
      <c r="C163" s="55" t="s">
        <v>367</v>
      </c>
      <c r="D163" s="56">
        <f t="shared" ref="D163:E163" si="39">D164+D169+D177+D187+D188</f>
        <v>582119</v>
      </c>
      <c r="E163" s="56">
        <f t="shared" si="39"/>
        <v>755812.56</v>
      </c>
      <c r="F163" s="57">
        <f t="shared" si="31"/>
        <v>129.83815336726684</v>
      </c>
    </row>
    <row r="164" spans="1:6" ht="12.75" customHeight="1" x14ac:dyDescent="0.2">
      <c r="A164" s="54">
        <v>321</v>
      </c>
      <c r="B164" s="88" t="s">
        <v>368</v>
      </c>
      <c r="C164" s="55" t="s">
        <v>369</v>
      </c>
      <c r="D164" s="56">
        <f t="shared" ref="D164:E164" si="40">SUM(D165:D168)</f>
        <v>124776</v>
      </c>
      <c r="E164" s="56">
        <f t="shared" si="40"/>
        <v>265311.89</v>
      </c>
      <c r="F164" s="57">
        <f t="shared" si="31"/>
        <v>212.63054593832149</v>
      </c>
    </row>
    <row r="165" spans="1:6" ht="12.75" customHeight="1" x14ac:dyDescent="0.2">
      <c r="A165" s="54">
        <v>3211</v>
      </c>
      <c r="B165" s="88" t="s">
        <v>370</v>
      </c>
      <c r="C165" s="55" t="s">
        <v>371</v>
      </c>
      <c r="D165" s="284"/>
      <c r="E165" s="284">
        <v>31358.9</v>
      </c>
      <c r="F165" s="57" t="str">
        <f t="shared" si="31"/>
        <v>-</v>
      </c>
    </row>
    <row r="166" spans="1:6" ht="12.75" customHeight="1" x14ac:dyDescent="0.2">
      <c r="A166" s="54">
        <v>3212</v>
      </c>
      <c r="B166" s="88" t="s">
        <v>372</v>
      </c>
      <c r="C166" s="55" t="s">
        <v>373</v>
      </c>
      <c r="D166" s="284">
        <v>123466</v>
      </c>
      <c r="E166" s="284">
        <v>141034.35999999999</v>
      </c>
      <c r="F166" s="57">
        <f t="shared" si="31"/>
        <v>114.22931009346702</v>
      </c>
    </row>
    <row r="167" spans="1:6" ht="12.75" customHeight="1" x14ac:dyDescent="0.2">
      <c r="A167" s="54">
        <v>3213</v>
      </c>
      <c r="B167" s="88" t="s">
        <v>374</v>
      </c>
      <c r="C167" s="55" t="s">
        <v>375</v>
      </c>
      <c r="D167" s="284">
        <v>1310</v>
      </c>
      <c r="E167" s="284">
        <v>92918.63</v>
      </c>
      <c r="F167" s="57">
        <f t="shared" si="31"/>
        <v>7093.0251908396958</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281330</v>
      </c>
      <c r="E169" s="56">
        <f t="shared" si="41"/>
        <v>267846.03000000003</v>
      </c>
      <c r="F169" s="57">
        <f t="shared" si="31"/>
        <v>95.207062879891964</v>
      </c>
    </row>
    <row r="170" spans="1:6" ht="12.75" customHeight="1" x14ac:dyDescent="0.2">
      <c r="A170" s="54">
        <v>3221</v>
      </c>
      <c r="B170" s="88" t="s">
        <v>380</v>
      </c>
      <c r="C170" s="55" t="s">
        <v>381</v>
      </c>
      <c r="D170" s="284">
        <v>49008</v>
      </c>
      <c r="E170" s="284">
        <v>43651.7</v>
      </c>
      <c r="F170" s="57">
        <f t="shared" si="31"/>
        <v>89.070559908586347</v>
      </c>
    </row>
    <row r="171" spans="1:6" ht="12.75" customHeight="1" x14ac:dyDescent="0.2">
      <c r="A171" s="54">
        <v>3222</v>
      </c>
      <c r="B171" s="88" t="s">
        <v>382</v>
      </c>
      <c r="C171" s="55" t="s">
        <v>383</v>
      </c>
      <c r="D171" s="284">
        <v>140261</v>
      </c>
      <c r="E171" s="284">
        <v>152711.32</v>
      </c>
      <c r="F171" s="57">
        <f t="shared" si="31"/>
        <v>108.87653731258156</v>
      </c>
    </row>
    <row r="172" spans="1:6" ht="12.75" customHeight="1" x14ac:dyDescent="0.2">
      <c r="A172" s="54">
        <v>3223</v>
      </c>
      <c r="B172" s="88" t="s">
        <v>384</v>
      </c>
      <c r="C172" s="55" t="s">
        <v>385</v>
      </c>
      <c r="D172" s="284">
        <v>88663</v>
      </c>
      <c r="E172" s="284">
        <v>70459.710000000006</v>
      </c>
      <c r="F172" s="57">
        <f t="shared" si="31"/>
        <v>79.469124663049982</v>
      </c>
    </row>
    <row r="173" spans="1:6" ht="12.75" customHeight="1" x14ac:dyDescent="0.2">
      <c r="A173" s="54">
        <v>3224</v>
      </c>
      <c r="B173" s="88" t="s">
        <v>386</v>
      </c>
      <c r="C173" s="55" t="s">
        <v>387</v>
      </c>
      <c r="D173" s="284">
        <v>948</v>
      </c>
      <c r="E173" s="284"/>
      <c r="F173" s="57">
        <f t="shared" si="31"/>
        <v>0</v>
      </c>
    </row>
    <row r="174" spans="1:6" ht="12.75" customHeight="1" x14ac:dyDescent="0.2">
      <c r="A174" s="54">
        <v>3225</v>
      </c>
      <c r="B174" s="88" t="s">
        <v>388</v>
      </c>
      <c r="C174" s="55" t="s">
        <v>389</v>
      </c>
      <c r="D174" s="284">
        <v>1850</v>
      </c>
      <c r="E174" s="284">
        <v>1023.3</v>
      </c>
      <c r="F174" s="57">
        <f t="shared" si="31"/>
        <v>55.313513513513513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600</v>
      </c>
      <c r="E176" s="284"/>
      <c r="F176" s="57">
        <f t="shared" si="31"/>
        <v>0</v>
      </c>
    </row>
    <row r="177" spans="1:6" ht="12.75" customHeight="1" x14ac:dyDescent="0.2">
      <c r="A177" s="54">
        <v>323</v>
      </c>
      <c r="B177" s="88" t="s">
        <v>394</v>
      </c>
      <c r="C177" s="55" t="s">
        <v>395</v>
      </c>
      <c r="D177" s="56">
        <f t="shared" ref="D177:E177" si="42">SUM(D178:D186)</f>
        <v>156644</v>
      </c>
      <c r="E177" s="56">
        <f t="shared" si="42"/>
        <v>197640.18000000002</v>
      </c>
      <c r="F177" s="57">
        <f t="shared" si="31"/>
        <v>126.17156099180309</v>
      </c>
    </row>
    <row r="178" spans="1:6" ht="12.75" customHeight="1" x14ac:dyDescent="0.2">
      <c r="A178" s="54">
        <v>3231</v>
      </c>
      <c r="B178" s="88" t="s">
        <v>396</v>
      </c>
      <c r="C178" s="55" t="s">
        <v>397</v>
      </c>
      <c r="D178" s="284">
        <v>29251</v>
      </c>
      <c r="E178" s="284">
        <v>69316.19</v>
      </c>
      <c r="F178" s="57">
        <f t="shared" si="31"/>
        <v>236.97032580082734</v>
      </c>
    </row>
    <row r="179" spans="1:6" ht="12.75" customHeight="1" x14ac:dyDescent="0.2">
      <c r="A179" s="54">
        <v>3232</v>
      </c>
      <c r="B179" s="88" t="s">
        <v>398</v>
      </c>
      <c r="C179" s="55" t="s">
        <v>399</v>
      </c>
      <c r="D179" s="284">
        <v>67361</v>
      </c>
      <c r="E179" s="284">
        <v>52719.13</v>
      </c>
      <c r="F179" s="57">
        <f t="shared" si="31"/>
        <v>78.263579816214119</v>
      </c>
    </row>
    <row r="180" spans="1:6" ht="12.75" customHeight="1" x14ac:dyDescent="0.2">
      <c r="A180" s="54">
        <v>3233</v>
      </c>
      <c r="B180" s="88" t="s">
        <v>400</v>
      </c>
      <c r="C180" s="55" t="s">
        <v>401</v>
      </c>
      <c r="D180" s="284">
        <v>480</v>
      </c>
      <c r="E180" s="284">
        <v>5034</v>
      </c>
      <c r="F180" s="57">
        <f t="shared" si="31"/>
        <v>1048.75</v>
      </c>
    </row>
    <row r="181" spans="1:6" ht="12.75" customHeight="1" x14ac:dyDescent="0.2">
      <c r="A181" s="54">
        <v>3234</v>
      </c>
      <c r="B181" s="88" t="s">
        <v>402</v>
      </c>
      <c r="C181" s="55" t="s">
        <v>403</v>
      </c>
      <c r="D181" s="284">
        <v>28297</v>
      </c>
      <c r="E181" s="284">
        <v>33471.589999999997</v>
      </c>
      <c r="F181" s="57">
        <f t="shared" si="31"/>
        <v>118.28670883839274</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4003</v>
      </c>
      <c r="E183" s="284">
        <v>13407.51</v>
      </c>
      <c r="F183" s="57">
        <f t="shared" si="31"/>
        <v>334.93654758930802</v>
      </c>
    </row>
    <row r="184" spans="1:6" ht="12.75" customHeight="1" x14ac:dyDescent="0.2">
      <c r="A184" s="54">
        <v>3237</v>
      </c>
      <c r="B184" s="88" t="s">
        <v>408</v>
      </c>
      <c r="C184" s="55" t="s">
        <v>409</v>
      </c>
      <c r="D184" s="284">
        <v>1309</v>
      </c>
      <c r="E184" s="284">
        <v>1728.75</v>
      </c>
      <c r="F184" s="57">
        <f t="shared" si="31"/>
        <v>132.06646294881591</v>
      </c>
    </row>
    <row r="185" spans="1:6" ht="12.75" customHeight="1" x14ac:dyDescent="0.2">
      <c r="A185" s="54">
        <v>3238</v>
      </c>
      <c r="B185" s="88" t="s">
        <v>410</v>
      </c>
      <c r="C185" s="55" t="s">
        <v>411</v>
      </c>
      <c r="D185" s="284">
        <v>10162</v>
      </c>
      <c r="E185" s="284">
        <v>10162.5</v>
      </c>
      <c r="F185" s="57">
        <f t="shared" si="31"/>
        <v>100.00492029128125</v>
      </c>
    </row>
    <row r="186" spans="1:6" ht="12.75" customHeight="1" x14ac:dyDescent="0.2">
      <c r="A186" s="54">
        <v>3239</v>
      </c>
      <c r="B186" s="88" t="s">
        <v>412</v>
      </c>
      <c r="C186" s="55" t="s">
        <v>413</v>
      </c>
      <c r="D186" s="284">
        <v>15781</v>
      </c>
      <c r="E186" s="284">
        <v>11800.51</v>
      </c>
      <c r="F186" s="57">
        <f t="shared" si="31"/>
        <v>74.776693492174147</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19369</v>
      </c>
      <c r="E188" s="56">
        <f t="shared" si="43"/>
        <v>25014.46</v>
      </c>
      <c r="F188" s="57">
        <f t="shared" si="31"/>
        <v>129.14688419639631</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14945</v>
      </c>
      <c r="E190" s="284">
        <v>15180.51</v>
      </c>
      <c r="F190" s="57">
        <f t="shared" si="31"/>
        <v>101.57584476413517</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847</v>
      </c>
      <c r="E192" s="284">
        <v>996.88</v>
      </c>
      <c r="F192" s="57">
        <f t="shared" si="31"/>
        <v>117.69539551357732</v>
      </c>
    </row>
    <row r="193" spans="1:6" ht="12.75" customHeight="1" x14ac:dyDescent="0.2">
      <c r="A193" s="54">
        <v>3295</v>
      </c>
      <c r="B193" s="88" t="s">
        <v>426</v>
      </c>
      <c r="C193" s="55" t="s">
        <v>427</v>
      </c>
      <c r="D193" s="284">
        <v>125</v>
      </c>
      <c r="E193" s="284"/>
      <c r="F193" s="57">
        <f t="shared" si="31"/>
        <v>0</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3452</v>
      </c>
      <c r="E195" s="284">
        <v>8837.07</v>
      </c>
      <c r="F195" s="57">
        <f t="shared" si="31"/>
        <v>255.99855156431053</v>
      </c>
    </row>
    <row r="196" spans="1:6" ht="12.75" customHeight="1" x14ac:dyDescent="0.2">
      <c r="A196" s="54">
        <v>34</v>
      </c>
      <c r="B196" s="229" t="s">
        <v>432</v>
      </c>
      <c r="C196" s="55" t="s">
        <v>433</v>
      </c>
      <c r="D196" s="56">
        <f t="shared" ref="D196:E196" si="44">D197+D202+D210</f>
        <v>3440</v>
      </c>
      <c r="E196" s="56">
        <f t="shared" si="44"/>
        <v>4572.87</v>
      </c>
      <c r="F196" s="57">
        <f t="shared" si="31"/>
        <v>132.93226744186046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3440</v>
      </c>
      <c r="E210" s="56">
        <f t="shared" si="47"/>
        <v>4572.87</v>
      </c>
      <c r="F210" s="57">
        <f t="shared" si="31"/>
        <v>132.93226744186046</v>
      </c>
    </row>
    <row r="211" spans="1:6" ht="12.75" customHeight="1" x14ac:dyDescent="0.2">
      <c r="A211" s="54">
        <v>3431</v>
      </c>
      <c r="B211" s="229" t="s">
        <v>462</v>
      </c>
      <c r="C211" s="55" t="s">
        <v>463</v>
      </c>
      <c r="D211" s="284">
        <v>3440</v>
      </c>
      <c r="E211" s="284">
        <v>4572.87</v>
      </c>
      <c r="F211" s="57">
        <f t="shared" si="31"/>
        <v>132.93226744186046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3923844</v>
      </c>
      <c r="E289" s="56">
        <f t="shared" si="79"/>
        <v>4178893.46</v>
      </c>
      <c r="F289" s="57">
        <f t="shared" si="76"/>
        <v>106.49998980591482</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53419</v>
      </c>
      <c r="E291" s="56">
        <f>IF(E289&gt;=E6,E289-E6,0)</f>
        <v>139999.21999999974</v>
      </c>
      <c r="F291" s="57">
        <f t="shared" si="76"/>
        <v>262.07757539452206</v>
      </c>
    </row>
    <row r="292" spans="1:6" ht="12.75" customHeight="1" x14ac:dyDescent="0.2">
      <c r="A292" s="54">
        <v>92211</v>
      </c>
      <c r="B292" s="88" t="s">
        <v>620</v>
      </c>
      <c r="C292" s="55" t="s">
        <v>621</v>
      </c>
      <c r="D292" s="284">
        <v>115703</v>
      </c>
      <c r="E292" s="284">
        <v>143094</v>
      </c>
      <c r="F292" s="57">
        <f t="shared" si="76"/>
        <v>123.67354346905439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5791</v>
      </c>
      <c r="E350" s="56">
        <f t="shared" si="95"/>
        <v>2726.42</v>
      </c>
      <c r="F350" s="57">
        <f t="shared" si="81"/>
        <v>47.080297012605769</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5791</v>
      </c>
      <c r="E363" s="56">
        <f t="shared" si="99"/>
        <v>2726.42</v>
      </c>
      <c r="F363" s="57">
        <f t="shared" si="81"/>
        <v>47.080297012605769</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5791</v>
      </c>
      <c r="E369" s="56">
        <f t="shared" si="101"/>
        <v>2006.5</v>
      </c>
      <c r="F369" s="57">
        <f t="shared" si="81"/>
        <v>34.648592643757553</v>
      </c>
    </row>
    <row r="370" spans="1:6" ht="12.75" customHeight="1" x14ac:dyDescent="0.2">
      <c r="A370" s="54">
        <v>4221</v>
      </c>
      <c r="B370" s="88" t="s">
        <v>671</v>
      </c>
      <c r="C370" s="55" t="s">
        <v>763</v>
      </c>
      <c r="D370" s="284">
        <v>3000</v>
      </c>
      <c r="E370" s="284"/>
      <c r="F370" s="57">
        <f t="shared" si="81"/>
        <v>0</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v>469</v>
      </c>
      <c r="F372" s="57" t="str">
        <f t="shared" si="81"/>
        <v>-</v>
      </c>
    </row>
    <row r="373" spans="1:6" ht="12.75" customHeight="1" x14ac:dyDescent="0.2">
      <c r="A373" s="54">
        <v>4224</v>
      </c>
      <c r="B373" s="88" t="s">
        <v>677</v>
      </c>
      <c r="C373" s="55" t="s">
        <v>767</v>
      </c>
      <c r="D373" s="284">
        <v>2791</v>
      </c>
      <c r="E373" s="284"/>
      <c r="F373" s="57">
        <f t="shared" si="81"/>
        <v>0</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v>1537.5</v>
      </c>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719.92</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v>719.92</v>
      </c>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5791</v>
      </c>
      <c r="E408" s="56">
        <f t="shared" si="111"/>
        <v>2726.42</v>
      </c>
      <c r="F408" s="57">
        <f t="shared" si="81"/>
        <v>47.080297012605769</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3870425</v>
      </c>
      <c r="E412" s="56">
        <f>E6+E298</f>
        <v>4038894.24</v>
      </c>
      <c r="F412" s="57">
        <f t="shared" si="81"/>
        <v>104.35273232267774</v>
      </c>
    </row>
    <row r="413" spans="1:6" ht="12.75" customHeight="1" x14ac:dyDescent="0.2">
      <c r="A413" s="54" t="s">
        <v>605</v>
      </c>
      <c r="B413" s="88" t="s">
        <v>828</v>
      </c>
      <c r="C413" s="55" t="s">
        <v>829</v>
      </c>
      <c r="D413" s="56">
        <f t="shared" ref="D413:E413" si="112">D289+D350</f>
        <v>3929635</v>
      </c>
      <c r="E413" s="56">
        <f t="shared" si="112"/>
        <v>4181619.88</v>
      </c>
      <c r="F413" s="57">
        <f t="shared" si="81"/>
        <v>106.41242456360452</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59210</v>
      </c>
      <c r="E415" s="56">
        <f t="shared" si="114"/>
        <v>142725.63999999966</v>
      </c>
      <c r="F415" s="57">
        <f t="shared" si="81"/>
        <v>241.04989022124585</v>
      </c>
    </row>
    <row r="416" spans="1:6" ht="12.75" customHeight="1" x14ac:dyDescent="0.2">
      <c r="A416" s="66" t="s">
        <v>834</v>
      </c>
      <c r="B416" s="229" t="s">
        <v>835</v>
      </c>
      <c r="C416" s="67" t="s">
        <v>836</v>
      </c>
      <c r="D416" s="56">
        <f t="shared" ref="D416:E416" si="115">IF(D292-D293+D409-D410&gt;=0,D292-D293+D409-D410,0)</f>
        <v>115703</v>
      </c>
      <c r="E416" s="56">
        <f t="shared" si="115"/>
        <v>143094</v>
      </c>
      <c r="F416" s="57">
        <f t="shared" si="81"/>
        <v>123.67354346905439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3870425</v>
      </c>
      <c r="E639" s="56">
        <f t="shared" si="180"/>
        <v>4038894.24</v>
      </c>
      <c r="F639" s="57">
        <f t="shared" si="119"/>
        <v>104.35273232267774</v>
      </c>
    </row>
    <row r="640" spans="1:6" ht="12.75" customHeight="1" x14ac:dyDescent="0.2">
      <c r="A640" s="54" t="s">
        <v>605</v>
      </c>
      <c r="B640" s="88" t="s">
        <v>1274</v>
      </c>
      <c r="C640" s="55" t="s">
        <v>1275</v>
      </c>
      <c r="D640" s="56">
        <f t="shared" ref="D640:E640" si="181">D413+D528</f>
        <v>3929635</v>
      </c>
      <c r="E640" s="56">
        <f t="shared" si="181"/>
        <v>4181619.88</v>
      </c>
      <c r="F640" s="57">
        <f t="shared" si="119"/>
        <v>106.41242456360452</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59210</v>
      </c>
      <c r="E642" s="56">
        <f t="shared" si="183"/>
        <v>142725.63999999966</v>
      </c>
      <c r="F642" s="57">
        <f t="shared" si="119"/>
        <v>241.04989022124585</v>
      </c>
    </row>
    <row r="643" spans="1:6" ht="24" x14ac:dyDescent="0.2">
      <c r="A643" s="66" t="s">
        <v>1280</v>
      </c>
      <c r="B643" s="88" t="s">
        <v>1281</v>
      </c>
      <c r="C643" s="67" t="s">
        <v>1280</v>
      </c>
      <c r="D643" s="56">
        <f t="shared" ref="D643:E643" si="184">IF(D416-D417+D637-D638&gt;=0,D416-D417+D637-D638,0)</f>
        <v>115703</v>
      </c>
      <c r="E643" s="56">
        <f t="shared" si="184"/>
        <v>143094</v>
      </c>
      <c r="F643" s="57">
        <f t="shared" si="119"/>
        <v>123.67354346905439</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56493</v>
      </c>
      <c r="E645" s="56">
        <f t="shared" si="186"/>
        <v>368.36000000033528</v>
      </c>
      <c r="F645" s="57">
        <f t="shared" si="119"/>
        <v>0.65204538615463026</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0</v>
      </c>
      <c r="E647" s="285">
        <v>0</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142369</v>
      </c>
      <c r="E649" s="284">
        <v>163416.73000000001</v>
      </c>
      <c r="F649" s="57">
        <f t="shared" ref="F649:F724" si="188">IF(D649&lt;&gt;0,IF(E649/D649&gt;=100,"&gt;&gt;100",E649/D649*100),"-")</f>
        <v>114.78392768088558</v>
      </c>
    </row>
    <row r="650" spans="1:6" ht="12.75" customHeight="1" x14ac:dyDescent="0.2">
      <c r="A650" s="54" t="s">
        <v>1293</v>
      </c>
      <c r="B650" s="88" t="s">
        <v>1294</v>
      </c>
      <c r="C650" s="55" t="s">
        <v>1293</v>
      </c>
      <c r="D650" s="284">
        <v>4045536</v>
      </c>
      <c r="E650" s="284">
        <v>4234278.46</v>
      </c>
      <c r="F650" s="57">
        <f t="shared" si="188"/>
        <v>104.66545001700641</v>
      </c>
    </row>
    <row r="651" spans="1:6" ht="12.75" customHeight="1" x14ac:dyDescent="0.2">
      <c r="A651" s="54" t="s">
        <v>1295</v>
      </c>
      <c r="B651" s="88" t="s">
        <v>1296</v>
      </c>
      <c r="C651" s="55" t="s">
        <v>1295</v>
      </c>
      <c r="D651" s="284">
        <v>4039838</v>
      </c>
      <c r="E651" s="284">
        <v>4361285.95</v>
      </c>
      <c r="F651" s="57">
        <f t="shared" si="188"/>
        <v>107.95695149161921</v>
      </c>
    </row>
    <row r="652" spans="1:6" ht="24" x14ac:dyDescent="0.2">
      <c r="A652" s="54">
        <v>11</v>
      </c>
      <c r="B652" s="88" t="s">
        <v>1297</v>
      </c>
      <c r="C652" s="55" t="s">
        <v>1298</v>
      </c>
      <c r="D652" s="56">
        <f t="shared" ref="D652:E652" si="189">+D649+D650-D651</f>
        <v>148067</v>
      </c>
      <c r="E652" s="56">
        <f t="shared" si="189"/>
        <v>36409.240000000224</v>
      </c>
      <c r="F652" s="57">
        <f t="shared" si="188"/>
        <v>24.589706011467932</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57</v>
      </c>
      <c r="E654" s="307">
        <v>56</v>
      </c>
      <c r="F654" s="57">
        <f t="shared" si="188"/>
        <v>98.245614035087712</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51</v>
      </c>
      <c r="E656" s="307">
        <v>50</v>
      </c>
      <c r="F656" s="57">
        <f t="shared" si="188"/>
        <v>98.039215686274503</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v>9274</v>
      </c>
      <c r="E663" s="284">
        <v>65326</v>
      </c>
      <c r="F663" s="57">
        <f t="shared" si="188"/>
        <v>704.39939616131119</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3373267</v>
      </c>
      <c r="E675" s="284">
        <v>3402897.64</v>
      </c>
      <c r="F675" s="57">
        <f t="shared" si="188"/>
        <v>100.87839592893182</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135464</v>
      </c>
      <c r="E710" s="284">
        <v>150336.25</v>
      </c>
      <c r="F710" s="57">
        <f t="shared" si="188"/>
        <v>110.97874712100632</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12089</v>
      </c>
      <c r="E716" s="284">
        <v>14552.91</v>
      </c>
      <c r="F716" s="57">
        <f t="shared" si="188"/>
        <v>120.38142112664406</v>
      </c>
    </row>
    <row r="717" spans="1:6" ht="12.75" customHeight="1" x14ac:dyDescent="0.2">
      <c r="A717" s="54">
        <v>31215</v>
      </c>
      <c r="B717" s="88" t="s">
        <v>1410</v>
      </c>
      <c r="C717" s="55" t="s">
        <v>1411</v>
      </c>
      <c r="D717" s="284"/>
      <c r="E717" s="284">
        <v>7356.25</v>
      </c>
      <c r="F717" s="57" t="str">
        <f t="shared" si="188"/>
        <v>-</v>
      </c>
    </row>
    <row r="718" spans="1:6" ht="12.75" customHeight="1" x14ac:dyDescent="0.2">
      <c r="A718" s="54">
        <v>32121</v>
      </c>
      <c r="B718" s="88" t="s">
        <v>1412</v>
      </c>
      <c r="C718" s="55" t="s">
        <v>1413</v>
      </c>
      <c r="D718" s="284">
        <v>123466</v>
      </c>
      <c r="E718" s="284">
        <v>141034.35999999999</v>
      </c>
      <c r="F718" s="57">
        <f t="shared" si="188"/>
        <v>114.22931009346702</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1325</v>
      </c>
      <c r="E720" s="284">
        <v>330</v>
      </c>
      <c r="F720" s="57">
        <f t="shared" si="188"/>
        <v>24.90566037735849</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1260</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96521.97</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4107668.61</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4104942.19</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3426382.99</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669840.05000000005</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8719.15</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2726.42</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4086231.31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4083504.89</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3426382.99</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657121.9</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2726.42</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117959.27000000002</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117959.26999999999</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117959.26999999999</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32710.65</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v>32710.65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85248.62</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v>85248.62</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3</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16117</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3220</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3223</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3297</v>
      </c>
      <c r="B1" s="389"/>
      <c r="C1" s="389"/>
      <c r="D1" s="322"/>
    </row>
    <row r="2" spans="1:17" ht="33" customHeight="1" x14ac:dyDescent="0.2">
      <c r="A2" s="390" t="s">
        <v>3298</v>
      </c>
      <c r="B2" s="391"/>
      <c r="C2" s="386"/>
      <c r="D2" s="4"/>
      <c r="E2" s="4"/>
      <c r="F2" s="4"/>
      <c r="G2" s="4"/>
      <c r="H2" s="4"/>
      <c r="I2" s="4"/>
      <c r="J2" s="4"/>
      <c r="K2" s="4"/>
      <c r="L2" s="4"/>
      <c r="M2" s="4"/>
      <c r="N2" s="4"/>
      <c r="O2" s="4"/>
      <c r="P2" s="4"/>
      <c r="Q2" s="4"/>
    </row>
    <row r="3" spans="1:17" ht="18.75" customHeight="1" x14ac:dyDescent="0.2">
      <c r="A3" s="43" t="s">
        <v>3299</v>
      </c>
      <c r="B3" s="392" t="s">
        <v>3300</v>
      </c>
      <c r="C3" s="386"/>
      <c r="D3" s="4"/>
      <c r="E3" s="4"/>
      <c r="F3" s="4"/>
      <c r="G3" s="4"/>
      <c r="H3" s="4"/>
      <c r="I3" s="4"/>
      <c r="J3" s="4"/>
      <c r="K3" s="4"/>
      <c r="L3" s="4"/>
      <c r="M3" s="4"/>
      <c r="N3" s="4"/>
      <c r="O3" s="4"/>
      <c r="P3" s="4"/>
      <c r="Q3" s="4"/>
    </row>
    <row r="4" spans="1:17" ht="37.5" hidden="1" customHeight="1" x14ac:dyDescent="0.2">
      <c r="A4" s="44" t="s">
        <v>3301</v>
      </c>
      <c r="B4" s="385" t="s">
        <v>3302</v>
      </c>
      <c r="C4" s="386"/>
      <c r="D4" s="4"/>
      <c r="E4" s="4"/>
      <c r="F4" s="4"/>
      <c r="G4" s="4"/>
      <c r="H4" s="4"/>
      <c r="I4" s="4"/>
      <c r="J4" s="4"/>
      <c r="K4" s="4"/>
      <c r="L4" s="4"/>
      <c r="M4" s="4"/>
      <c r="N4" s="4"/>
      <c r="O4" s="4"/>
      <c r="P4" s="4"/>
      <c r="Q4" s="4"/>
    </row>
    <row r="5" spans="1:17" ht="48" hidden="1" customHeight="1" x14ac:dyDescent="0.2">
      <c r="A5" s="44" t="s">
        <v>3301</v>
      </c>
      <c r="B5" s="385" t="s">
        <v>3303</v>
      </c>
      <c r="C5" s="386"/>
      <c r="D5" s="4"/>
      <c r="E5" s="4"/>
      <c r="F5" s="4"/>
      <c r="G5" s="4"/>
      <c r="H5" s="4"/>
      <c r="I5" s="4"/>
      <c r="J5" s="4"/>
      <c r="K5" s="4"/>
      <c r="L5" s="4"/>
      <c r="M5" s="4"/>
      <c r="N5" s="4"/>
      <c r="O5" s="4"/>
      <c r="P5" s="4"/>
      <c r="Q5" s="4"/>
    </row>
    <row r="6" spans="1:17" ht="59.25" hidden="1" customHeight="1" x14ac:dyDescent="0.2">
      <c r="A6" s="44" t="s">
        <v>3301</v>
      </c>
      <c r="B6" s="385" t="s">
        <v>3304</v>
      </c>
      <c r="C6" s="386"/>
      <c r="D6" s="4"/>
      <c r="E6" s="4"/>
      <c r="F6" s="4"/>
      <c r="G6" s="4"/>
      <c r="H6" s="4"/>
      <c r="I6" s="4"/>
      <c r="J6" s="4"/>
      <c r="K6" s="4"/>
      <c r="L6" s="4"/>
      <c r="M6" s="4"/>
      <c r="N6" s="4"/>
      <c r="O6" s="4"/>
      <c r="P6" s="4"/>
      <c r="Q6" s="4"/>
    </row>
    <row r="7" spans="1:17" ht="48" hidden="1" customHeight="1" x14ac:dyDescent="0.2">
      <c r="A7" s="44" t="s">
        <v>3305</v>
      </c>
      <c r="B7" s="385" t="s">
        <v>3306</v>
      </c>
      <c r="C7" s="386"/>
      <c r="D7" s="4"/>
      <c r="E7" s="4"/>
      <c r="F7" s="4"/>
      <c r="G7" s="4"/>
      <c r="H7" s="4"/>
      <c r="I7" s="4"/>
      <c r="J7" s="4"/>
      <c r="K7" s="4"/>
      <c r="L7" s="4"/>
      <c r="M7" s="4"/>
      <c r="N7" s="4"/>
      <c r="O7" s="4"/>
      <c r="P7" s="4"/>
      <c r="Q7" s="4"/>
    </row>
    <row r="8" spans="1:17" ht="41.25" hidden="1" customHeight="1" x14ac:dyDescent="0.2">
      <c r="A8" s="44" t="s">
        <v>3307</v>
      </c>
      <c r="B8" s="385" t="s">
        <v>3308</v>
      </c>
      <c r="C8" s="386"/>
      <c r="D8" s="4"/>
      <c r="E8" s="4"/>
      <c r="F8" s="4"/>
      <c r="G8" s="4"/>
      <c r="H8" s="4"/>
      <c r="I8" s="4"/>
      <c r="J8" s="4"/>
      <c r="K8" s="4"/>
      <c r="L8" s="4"/>
      <c r="M8" s="4"/>
      <c r="N8" s="4"/>
      <c r="O8" s="4"/>
      <c r="P8" s="4"/>
      <c r="Q8" s="4"/>
    </row>
    <row r="9" spans="1:17" ht="59.25" hidden="1" customHeight="1" x14ac:dyDescent="0.2">
      <c r="A9" s="44" t="s">
        <v>3309</v>
      </c>
      <c r="B9" s="385" t="s">
        <v>3310</v>
      </c>
      <c r="C9" s="386"/>
      <c r="D9" s="4"/>
      <c r="E9" s="4"/>
      <c r="F9" s="4"/>
      <c r="G9" s="4"/>
      <c r="H9" s="4"/>
      <c r="I9" s="4"/>
      <c r="J9" s="4"/>
      <c r="K9" s="4"/>
      <c r="L9" s="4"/>
      <c r="M9" s="4"/>
      <c r="N9" s="4"/>
      <c r="O9" s="4"/>
      <c r="P9" s="4"/>
      <c r="Q9" s="4"/>
    </row>
    <row r="10" spans="1:17" ht="61.5" hidden="1" customHeight="1" x14ac:dyDescent="0.2">
      <c r="A10" s="44" t="s">
        <v>3309</v>
      </c>
      <c r="B10" s="385" t="s">
        <v>3311</v>
      </c>
      <c r="C10" s="386"/>
      <c r="D10" s="4"/>
      <c r="E10" s="4"/>
      <c r="F10" s="4"/>
      <c r="G10" s="4"/>
      <c r="H10" s="4"/>
      <c r="I10" s="4"/>
      <c r="J10" s="4"/>
      <c r="K10" s="4"/>
      <c r="L10" s="4"/>
      <c r="M10" s="4"/>
      <c r="N10" s="4"/>
      <c r="O10" s="4"/>
      <c r="P10" s="4"/>
      <c r="Q10" s="4"/>
    </row>
    <row r="11" spans="1:17" ht="43.5" hidden="1" customHeight="1" x14ac:dyDescent="0.2">
      <c r="A11" s="44" t="s">
        <v>3309</v>
      </c>
      <c r="B11" s="385" t="s">
        <v>3312</v>
      </c>
      <c r="C11" s="386"/>
      <c r="D11" s="4"/>
      <c r="E11" s="4"/>
      <c r="F11" s="4"/>
      <c r="G11" s="4"/>
      <c r="H11" s="4"/>
      <c r="I11" s="4"/>
      <c r="J11" s="4"/>
      <c r="K11" s="4"/>
      <c r="L11" s="4"/>
      <c r="M11" s="4"/>
      <c r="N11" s="4"/>
      <c r="O11" s="4"/>
      <c r="P11" s="4"/>
      <c r="Q11" s="4"/>
    </row>
    <row r="12" spans="1:17" ht="27.75" hidden="1" customHeight="1" x14ac:dyDescent="0.2">
      <c r="A12" s="44" t="s">
        <v>3313</v>
      </c>
      <c r="B12" s="385" t="s">
        <v>3314</v>
      </c>
      <c r="C12" s="386"/>
      <c r="D12" s="4"/>
      <c r="E12" s="4"/>
      <c r="F12" s="4"/>
      <c r="G12" s="4"/>
      <c r="H12" s="4"/>
      <c r="I12" s="4"/>
      <c r="J12" s="4"/>
      <c r="K12" s="4"/>
      <c r="L12" s="4"/>
      <c r="M12" s="4"/>
      <c r="N12" s="4"/>
      <c r="O12" s="4"/>
      <c r="P12" s="4"/>
      <c r="Q12" s="4"/>
    </row>
    <row r="13" spans="1:17" ht="27.75" hidden="1" customHeight="1" x14ac:dyDescent="0.2">
      <c r="A13" s="44" t="s">
        <v>3315</v>
      </c>
      <c r="B13" s="385" t="s">
        <v>3316</v>
      </c>
      <c r="C13" s="386"/>
      <c r="D13" s="4"/>
      <c r="E13" s="4"/>
      <c r="F13" s="4"/>
      <c r="G13" s="4"/>
      <c r="H13" s="4"/>
      <c r="I13" s="4"/>
      <c r="J13" s="4"/>
      <c r="K13" s="4"/>
      <c r="L13" s="4"/>
      <c r="M13" s="4"/>
      <c r="N13" s="4"/>
      <c r="O13" s="4"/>
      <c r="P13" s="4"/>
      <c r="Q13" s="4"/>
    </row>
    <row r="14" spans="1:17" ht="45.75" hidden="1" customHeight="1" x14ac:dyDescent="0.2">
      <c r="A14" s="44" t="s">
        <v>3317</v>
      </c>
      <c r="B14" s="385" t="s">
        <v>3318</v>
      </c>
      <c r="C14" s="386"/>
      <c r="D14" s="4"/>
      <c r="E14" s="4"/>
      <c r="F14" s="4"/>
      <c r="G14" s="4"/>
      <c r="H14" s="4"/>
      <c r="I14" s="4"/>
      <c r="J14" s="4"/>
      <c r="K14" s="4"/>
      <c r="L14" s="4"/>
      <c r="M14" s="4"/>
      <c r="N14" s="4"/>
      <c r="O14" s="4"/>
      <c r="P14" s="4"/>
      <c r="Q14" s="4"/>
    </row>
    <row r="15" spans="1:17" ht="45.75" hidden="1" customHeight="1" x14ac:dyDescent="0.2">
      <c r="A15" s="44" t="s">
        <v>3319</v>
      </c>
      <c r="B15" s="385" t="s">
        <v>3320</v>
      </c>
      <c r="C15" s="386"/>
      <c r="D15" s="4"/>
      <c r="E15" s="4"/>
      <c r="F15" s="4"/>
      <c r="G15" s="4"/>
      <c r="H15" s="4"/>
      <c r="I15" s="4"/>
      <c r="J15" s="4"/>
      <c r="K15" s="4"/>
      <c r="L15" s="4"/>
      <c r="M15" s="4"/>
      <c r="N15" s="4"/>
      <c r="O15" s="4"/>
      <c r="P15" s="4"/>
      <c r="Q15" s="4"/>
    </row>
    <row r="16" spans="1:17" ht="51" hidden="1" customHeight="1" x14ac:dyDescent="0.2">
      <c r="A16" s="44" t="s">
        <v>3321</v>
      </c>
      <c r="B16" s="385" t="s">
        <v>3322</v>
      </c>
      <c r="C16" s="386"/>
      <c r="D16" s="4"/>
      <c r="E16" s="4"/>
      <c r="F16" s="4"/>
      <c r="G16" s="4"/>
      <c r="H16" s="4"/>
      <c r="I16" s="4"/>
      <c r="J16" s="4"/>
      <c r="K16" s="4"/>
      <c r="L16" s="4"/>
      <c r="M16" s="4"/>
      <c r="N16" s="4"/>
      <c r="O16" s="4"/>
      <c r="P16" s="4"/>
      <c r="Q16" s="4"/>
    </row>
    <row r="17" spans="1:17" ht="27.75" hidden="1" customHeight="1" x14ac:dyDescent="0.2">
      <c r="A17" s="44" t="s">
        <v>3323</v>
      </c>
      <c r="B17" s="385" t="s">
        <v>3324</v>
      </c>
      <c r="C17" s="386"/>
      <c r="D17" s="4"/>
      <c r="E17" s="4"/>
      <c r="F17" s="4"/>
      <c r="G17" s="4"/>
      <c r="H17" s="4"/>
      <c r="I17" s="4"/>
      <c r="J17" s="4"/>
      <c r="K17" s="4"/>
      <c r="L17" s="4"/>
      <c r="M17" s="4"/>
      <c r="N17" s="4"/>
      <c r="O17" s="4"/>
      <c r="P17" s="4"/>
      <c r="Q17" s="4"/>
    </row>
    <row r="18" spans="1:17" ht="27.75" hidden="1" customHeight="1" x14ac:dyDescent="0.2">
      <c r="A18" s="44" t="s">
        <v>3325</v>
      </c>
      <c r="B18" s="385" t="s">
        <v>3326</v>
      </c>
      <c r="C18" s="386"/>
      <c r="D18" s="4"/>
      <c r="E18" s="4"/>
      <c r="F18" s="4"/>
      <c r="G18" s="4"/>
      <c r="H18" s="4"/>
      <c r="I18" s="4"/>
      <c r="J18" s="4"/>
      <c r="K18" s="4"/>
      <c r="L18" s="4"/>
      <c r="M18" s="4"/>
      <c r="N18" s="4"/>
      <c r="O18" s="4"/>
      <c r="P18" s="4"/>
      <c r="Q18" s="4"/>
    </row>
    <row r="19" spans="1:17" ht="45" hidden="1" customHeight="1" x14ac:dyDescent="0.2">
      <c r="A19" s="44" t="s">
        <v>3325</v>
      </c>
      <c r="B19" s="385" t="s">
        <v>3327</v>
      </c>
      <c r="C19" s="386"/>
      <c r="D19" s="4"/>
      <c r="E19" s="4"/>
      <c r="F19" s="4"/>
      <c r="G19" s="4"/>
      <c r="H19" s="4"/>
      <c r="I19" s="4"/>
      <c r="J19" s="4"/>
      <c r="K19" s="4"/>
      <c r="L19" s="4"/>
      <c r="M19" s="4"/>
      <c r="N19" s="4"/>
      <c r="O19" s="4"/>
      <c r="P19" s="4"/>
      <c r="Q19" s="4"/>
    </row>
    <row r="20" spans="1:17" ht="45" hidden="1" customHeight="1" x14ac:dyDescent="0.2">
      <c r="A20" s="44" t="s">
        <v>3328</v>
      </c>
      <c r="B20" s="385" t="s">
        <v>3329</v>
      </c>
      <c r="C20" s="386"/>
      <c r="D20" s="4"/>
      <c r="E20" s="4"/>
      <c r="F20" s="4"/>
      <c r="G20" s="4"/>
      <c r="H20" s="4"/>
      <c r="I20" s="4"/>
      <c r="J20" s="4"/>
      <c r="K20" s="4"/>
      <c r="L20" s="4"/>
      <c r="M20" s="4"/>
      <c r="N20" s="4"/>
      <c r="O20" s="4"/>
      <c r="P20" s="4"/>
      <c r="Q20" s="4"/>
    </row>
    <row r="21" spans="1:17" ht="30" hidden="1" customHeight="1" x14ac:dyDescent="0.2">
      <c r="A21" s="44" t="s">
        <v>3330</v>
      </c>
      <c r="B21" s="385" t="s">
        <v>3331</v>
      </c>
      <c r="C21" s="386"/>
      <c r="D21" s="4"/>
      <c r="E21" s="4"/>
      <c r="F21" s="4"/>
      <c r="G21" s="4"/>
      <c r="H21" s="4"/>
      <c r="I21" s="4"/>
      <c r="J21" s="4"/>
      <c r="K21" s="4"/>
      <c r="L21" s="4"/>
      <c r="M21" s="4"/>
      <c r="N21" s="4"/>
      <c r="O21" s="4"/>
      <c r="P21" s="4"/>
      <c r="Q21" s="4"/>
    </row>
    <row r="22" spans="1:17" ht="30" hidden="1" customHeight="1" x14ac:dyDescent="0.2">
      <c r="A22" s="44" t="s">
        <v>3332</v>
      </c>
      <c r="B22" s="385" t="s">
        <v>3333</v>
      </c>
      <c r="C22" s="386"/>
      <c r="D22" s="4"/>
      <c r="E22" s="4"/>
      <c r="F22" s="4"/>
      <c r="G22" s="4"/>
      <c r="H22" s="4"/>
      <c r="I22" s="4"/>
      <c r="J22" s="4"/>
      <c r="K22" s="4"/>
      <c r="L22" s="4"/>
      <c r="M22" s="4"/>
      <c r="N22" s="4"/>
      <c r="O22" s="4"/>
      <c r="P22" s="4"/>
      <c r="Q22" s="4"/>
    </row>
    <row r="23" spans="1:17" ht="30" hidden="1" customHeight="1" x14ac:dyDescent="0.2">
      <c r="A23" s="44" t="s">
        <v>3334</v>
      </c>
      <c r="B23" s="385" t="s">
        <v>3335</v>
      </c>
      <c r="C23" s="386"/>
      <c r="D23" s="4"/>
      <c r="E23" s="4"/>
      <c r="F23" s="4"/>
      <c r="G23" s="4"/>
      <c r="H23" s="4"/>
      <c r="I23" s="4"/>
      <c r="J23" s="4"/>
      <c r="K23" s="4"/>
      <c r="L23" s="4"/>
      <c r="M23" s="4"/>
      <c r="N23" s="4"/>
      <c r="O23" s="4"/>
      <c r="P23" s="4"/>
      <c r="Q23" s="4"/>
    </row>
    <row r="24" spans="1:17" ht="30" hidden="1" customHeight="1" x14ac:dyDescent="0.2">
      <c r="A24" s="44" t="s">
        <v>3336</v>
      </c>
      <c r="B24" s="385" t="s">
        <v>3337</v>
      </c>
      <c r="C24" s="386"/>
      <c r="D24" s="4"/>
      <c r="E24" s="4"/>
      <c r="F24" s="4"/>
      <c r="G24" s="4"/>
      <c r="H24" s="4"/>
      <c r="I24" s="4"/>
      <c r="J24" s="4"/>
      <c r="K24" s="4"/>
      <c r="L24" s="4"/>
      <c r="M24" s="4"/>
      <c r="N24" s="4"/>
      <c r="O24" s="4"/>
      <c r="P24" s="4"/>
      <c r="Q24" s="4"/>
    </row>
    <row r="25" spans="1:17" ht="30" hidden="1" customHeight="1" x14ac:dyDescent="0.2">
      <c r="A25" s="44" t="s">
        <v>3338</v>
      </c>
      <c r="B25" s="385" t="s">
        <v>3339</v>
      </c>
      <c r="C25" s="386"/>
      <c r="D25" s="4"/>
      <c r="E25" s="4"/>
      <c r="F25" s="4"/>
      <c r="G25" s="4"/>
      <c r="H25" s="4"/>
      <c r="I25" s="4"/>
      <c r="J25" s="4"/>
      <c r="K25" s="4"/>
      <c r="L25" s="4"/>
      <c r="M25" s="4"/>
      <c r="N25" s="4"/>
      <c r="O25" s="4"/>
      <c r="P25" s="4"/>
      <c r="Q25" s="4"/>
    </row>
    <row r="26" spans="1:17" ht="30" hidden="1" customHeight="1" x14ac:dyDescent="0.2">
      <c r="A26" s="44" t="s">
        <v>3340</v>
      </c>
      <c r="B26" s="385" t="s">
        <v>3341</v>
      </c>
      <c r="C26" s="386"/>
      <c r="D26" s="4"/>
      <c r="E26" s="4"/>
      <c r="F26" s="4"/>
      <c r="G26" s="4"/>
      <c r="H26" s="4"/>
      <c r="I26" s="4"/>
      <c r="J26" s="4"/>
      <c r="K26" s="4"/>
      <c r="L26" s="4"/>
      <c r="M26" s="4"/>
      <c r="N26" s="4"/>
      <c r="O26" s="4"/>
      <c r="P26" s="4"/>
      <c r="Q26" s="4"/>
    </row>
    <row r="27" spans="1:17" ht="70.5" hidden="1" customHeight="1" x14ac:dyDescent="0.2">
      <c r="A27" s="44" t="s">
        <v>3342</v>
      </c>
      <c r="B27" s="385" t="s">
        <v>3343</v>
      </c>
      <c r="C27" s="386"/>
      <c r="D27" s="4"/>
      <c r="E27" s="4"/>
      <c r="F27" s="4"/>
      <c r="G27" s="4"/>
      <c r="H27" s="4"/>
      <c r="I27" s="4"/>
      <c r="J27" s="4"/>
      <c r="K27" s="4"/>
      <c r="L27" s="4"/>
      <c r="M27" s="4"/>
      <c r="N27" s="4"/>
      <c r="O27" s="4"/>
      <c r="P27" s="4"/>
      <c r="Q27" s="4"/>
    </row>
    <row r="28" spans="1:17" ht="48" hidden="1" customHeight="1" x14ac:dyDescent="0.2">
      <c r="A28" s="44" t="s">
        <v>3344</v>
      </c>
      <c r="B28" s="385" t="s">
        <v>3345</v>
      </c>
      <c r="C28" s="386"/>
      <c r="D28" s="4"/>
      <c r="E28" s="4"/>
      <c r="F28" s="4"/>
      <c r="G28" s="4"/>
      <c r="H28" s="4"/>
      <c r="I28" s="4"/>
      <c r="J28" s="4"/>
      <c r="K28" s="4"/>
      <c r="L28" s="4"/>
      <c r="M28" s="4"/>
      <c r="N28" s="4"/>
      <c r="O28" s="4"/>
      <c r="P28" s="4"/>
      <c r="Q28" s="4"/>
    </row>
    <row r="29" spans="1:17" ht="100.5" hidden="1" customHeight="1" x14ac:dyDescent="0.2">
      <c r="A29" s="44" t="s">
        <v>3346</v>
      </c>
      <c r="B29" s="385" t="s">
        <v>3347</v>
      </c>
      <c r="C29" s="386"/>
      <c r="D29" s="4"/>
      <c r="E29" s="4"/>
      <c r="F29" s="4"/>
      <c r="G29" s="4"/>
      <c r="H29" s="4"/>
      <c r="I29" s="4"/>
      <c r="J29" s="4"/>
      <c r="K29" s="4"/>
      <c r="L29" s="4"/>
      <c r="M29" s="4"/>
      <c r="N29" s="4"/>
      <c r="O29" s="4"/>
      <c r="P29" s="4"/>
      <c r="Q29" s="4"/>
    </row>
    <row r="30" spans="1:17" ht="45" hidden="1" customHeight="1" x14ac:dyDescent="0.2">
      <c r="A30" s="44" t="s">
        <v>3348</v>
      </c>
      <c r="B30" s="385" t="s">
        <v>3349</v>
      </c>
      <c r="C30" s="386"/>
      <c r="D30" s="4"/>
      <c r="E30" s="4"/>
      <c r="F30" s="4"/>
      <c r="G30" s="4"/>
      <c r="H30" s="4"/>
      <c r="I30" s="4"/>
      <c r="J30" s="4"/>
      <c r="K30" s="4"/>
      <c r="L30" s="4"/>
      <c r="M30" s="4"/>
      <c r="N30" s="4"/>
      <c r="O30" s="4"/>
      <c r="P30" s="4"/>
      <c r="Q30" s="4"/>
    </row>
    <row r="31" spans="1:17" ht="45" hidden="1" customHeight="1" x14ac:dyDescent="0.2">
      <c r="A31" s="44" t="s">
        <v>3350</v>
      </c>
      <c r="B31" s="385" t="s">
        <v>3351</v>
      </c>
      <c r="C31" s="386"/>
      <c r="D31" s="4"/>
      <c r="E31" s="4"/>
      <c r="F31" s="4"/>
      <c r="G31" s="4"/>
      <c r="H31" s="4"/>
      <c r="I31" s="4"/>
      <c r="J31" s="4"/>
      <c r="K31" s="4"/>
      <c r="L31" s="4"/>
      <c r="M31" s="4"/>
      <c r="N31" s="4"/>
      <c r="O31" s="4"/>
      <c r="P31" s="4"/>
      <c r="Q31" s="4"/>
    </row>
    <row r="32" spans="1:17" ht="45" hidden="1" customHeight="1" x14ac:dyDescent="0.2">
      <c r="A32" s="44" t="s">
        <v>3352</v>
      </c>
      <c r="B32" s="385" t="s">
        <v>3353</v>
      </c>
      <c r="C32" s="386"/>
      <c r="D32" s="4"/>
      <c r="E32" s="4"/>
      <c r="F32" s="4"/>
      <c r="G32" s="4"/>
      <c r="H32" s="4"/>
      <c r="I32" s="4"/>
      <c r="J32" s="4"/>
      <c r="K32" s="4"/>
      <c r="L32" s="4"/>
      <c r="M32" s="4"/>
      <c r="N32" s="4"/>
      <c r="O32" s="4"/>
      <c r="P32" s="4"/>
      <c r="Q32" s="4"/>
    </row>
    <row r="33" spans="1:21" ht="72" hidden="1" customHeight="1" x14ac:dyDescent="0.2">
      <c r="A33" s="44" t="s">
        <v>3354</v>
      </c>
      <c r="B33" s="385" t="s">
        <v>3355</v>
      </c>
      <c r="C33" s="386"/>
      <c r="D33" s="4"/>
      <c r="E33" s="4"/>
      <c r="F33" s="4"/>
      <c r="G33" s="4"/>
      <c r="H33" s="4"/>
      <c r="I33" s="4"/>
      <c r="J33" s="4"/>
      <c r="K33" s="4"/>
      <c r="L33" s="4"/>
      <c r="M33" s="4"/>
      <c r="N33" s="4"/>
      <c r="O33" s="4"/>
      <c r="P33" s="4"/>
      <c r="Q33" s="4"/>
    </row>
    <row r="34" spans="1:21" ht="79.5" hidden="1" customHeight="1" x14ac:dyDescent="0.2">
      <c r="A34" s="44" t="s">
        <v>3356</v>
      </c>
      <c r="B34" s="385" t="s">
        <v>3357</v>
      </c>
      <c r="C34" s="386"/>
      <c r="D34" s="4"/>
      <c r="E34" s="4"/>
      <c r="F34" s="4"/>
      <c r="G34" s="4"/>
      <c r="H34" s="4"/>
      <c r="I34" s="4"/>
      <c r="J34" s="4"/>
      <c r="K34" s="4"/>
      <c r="L34" s="4"/>
      <c r="M34" s="4"/>
      <c r="N34" s="4"/>
      <c r="O34" s="4"/>
      <c r="P34" s="4"/>
      <c r="Q34" s="4"/>
    </row>
    <row r="35" spans="1:21" ht="70.5" hidden="1" customHeight="1" x14ac:dyDescent="0.2">
      <c r="A35" s="44" t="s">
        <v>3358</v>
      </c>
      <c r="B35" s="385" t="s">
        <v>3359</v>
      </c>
      <c r="C35" s="386"/>
      <c r="D35" s="4"/>
      <c r="E35" s="4"/>
      <c r="F35" s="4"/>
      <c r="G35" s="4"/>
      <c r="H35" s="4"/>
      <c r="I35" s="4"/>
      <c r="J35" s="4"/>
      <c r="K35" s="4"/>
      <c r="L35" s="4"/>
      <c r="M35" s="4"/>
      <c r="N35" s="4"/>
      <c r="O35" s="4"/>
      <c r="P35" s="4"/>
      <c r="Q35" s="4"/>
    </row>
    <row r="36" spans="1:21" ht="45.75" hidden="1" customHeight="1" x14ac:dyDescent="0.2">
      <c r="A36" s="44" t="s">
        <v>3360</v>
      </c>
      <c r="B36" s="385" t="s">
        <v>3361</v>
      </c>
      <c r="C36" s="386"/>
      <c r="D36" s="4"/>
      <c r="E36" s="4"/>
      <c r="F36" s="4"/>
      <c r="G36" s="4"/>
      <c r="H36" s="4"/>
      <c r="I36" s="4"/>
      <c r="J36" s="4"/>
      <c r="K36" s="4"/>
      <c r="L36" s="4"/>
      <c r="M36" s="4"/>
      <c r="N36" s="4"/>
      <c r="O36" s="4"/>
      <c r="P36" s="4"/>
      <c r="Q36" s="4"/>
    </row>
    <row r="37" spans="1:21" ht="54.75" hidden="1" customHeight="1" x14ac:dyDescent="0.2">
      <c r="A37" s="44" t="s">
        <v>3362</v>
      </c>
      <c r="B37" s="385" t="s">
        <v>3363</v>
      </c>
      <c r="C37" s="386"/>
      <c r="D37" s="4"/>
      <c r="E37" s="4"/>
      <c r="F37" s="4"/>
      <c r="G37" s="4"/>
      <c r="H37" s="4"/>
      <c r="I37" s="4"/>
      <c r="J37" s="4"/>
      <c r="K37" s="4"/>
      <c r="L37" s="4"/>
      <c r="M37" s="4"/>
      <c r="N37" s="4"/>
      <c r="O37" s="4"/>
      <c r="P37" s="4"/>
      <c r="Q37" s="4"/>
    </row>
    <row r="38" spans="1:21" ht="37.5" hidden="1" customHeight="1" x14ac:dyDescent="0.2">
      <c r="A38" s="44" t="s">
        <v>3364</v>
      </c>
      <c r="B38" s="385" t="s">
        <v>3365</v>
      </c>
      <c r="C38" s="386"/>
      <c r="D38" s="4"/>
      <c r="E38" s="4"/>
      <c r="F38" s="4"/>
      <c r="G38" s="4"/>
      <c r="H38" s="4"/>
      <c r="I38" s="4"/>
      <c r="J38" s="4"/>
      <c r="K38" s="4"/>
      <c r="L38" s="4"/>
      <c r="M38" s="4"/>
      <c r="N38" s="4"/>
      <c r="O38" s="4"/>
      <c r="P38" s="4"/>
      <c r="Q38" s="4"/>
    </row>
    <row r="39" spans="1:21" ht="61.5" hidden="1" customHeight="1" x14ac:dyDescent="0.2">
      <c r="A39" s="44" t="s">
        <v>3366</v>
      </c>
      <c r="B39" s="385" t="s">
        <v>3367</v>
      </c>
      <c r="C39" s="386"/>
      <c r="D39" s="4"/>
      <c r="E39" s="4"/>
      <c r="F39" s="4"/>
      <c r="G39" s="4"/>
      <c r="H39" s="4"/>
      <c r="I39" s="4"/>
      <c r="J39" s="4"/>
      <c r="K39" s="4"/>
      <c r="L39" s="4"/>
      <c r="M39" s="4"/>
      <c r="N39" s="4"/>
      <c r="O39" s="4"/>
      <c r="P39" s="4"/>
      <c r="Q39" s="4"/>
    </row>
    <row r="40" spans="1:21" ht="53.25" hidden="1" customHeight="1" x14ac:dyDescent="0.2">
      <c r="A40" s="44" t="s">
        <v>3368</v>
      </c>
      <c r="B40" s="385" t="s">
        <v>3369</v>
      </c>
      <c r="C40" s="386"/>
      <c r="D40" s="4"/>
      <c r="E40" s="4"/>
      <c r="F40" s="4"/>
      <c r="G40" s="4"/>
      <c r="H40" s="4"/>
      <c r="I40" s="4"/>
      <c r="J40" s="4"/>
      <c r="K40" s="4"/>
      <c r="L40" s="4"/>
      <c r="M40" s="4"/>
      <c r="N40" s="4"/>
      <c r="O40" s="4"/>
      <c r="P40" s="4"/>
      <c r="Q40" s="4"/>
    </row>
    <row r="41" spans="1:21" ht="73.5" hidden="1" customHeight="1" x14ac:dyDescent="0.2">
      <c r="A41" s="44" t="s">
        <v>3370</v>
      </c>
      <c r="B41" s="385" t="s">
        <v>3371</v>
      </c>
      <c r="C41" s="386"/>
      <c r="D41" s="4"/>
      <c r="E41" s="4"/>
      <c r="F41" s="4"/>
      <c r="G41" s="4"/>
      <c r="H41" s="4"/>
      <c r="I41" s="4"/>
      <c r="J41" s="4"/>
      <c r="K41" s="4"/>
      <c r="L41" s="4"/>
      <c r="M41" s="4"/>
      <c r="N41" s="4"/>
      <c r="O41" s="4"/>
      <c r="P41" s="4"/>
      <c r="Q41" s="4"/>
    </row>
    <row r="42" spans="1:21" ht="57.75" hidden="1" customHeight="1" x14ac:dyDescent="0.2">
      <c r="A42" s="44" t="s">
        <v>3372</v>
      </c>
      <c r="B42" s="385" t="s">
        <v>3373</v>
      </c>
      <c r="C42" s="386"/>
      <c r="D42" s="4"/>
      <c r="E42" s="4"/>
      <c r="F42" s="4"/>
      <c r="G42" s="4"/>
      <c r="H42" s="4"/>
      <c r="I42" s="4"/>
      <c r="J42" s="4"/>
      <c r="K42" s="4"/>
      <c r="L42" s="4"/>
      <c r="M42" s="4"/>
      <c r="N42" s="4"/>
      <c r="O42" s="4"/>
      <c r="P42" s="4"/>
      <c r="Q42" s="4"/>
    </row>
    <row r="43" spans="1:21" ht="84" hidden="1" customHeight="1" x14ac:dyDescent="0.2">
      <c r="A43" s="44" t="s">
        <v>3374</v>
      </c>
      <c r="B43" s="385" t="s">
        <v>3375</v>
      </c>
      <c r="C43" s="386"/>
      <c r="D43" s="4"/>
      <c r="E43" s="4"/>
      <c r="F43" s="4"/>
      <c r="G43" s="4"/>
      <c r="H43" s="4"/>
      <c r="I43" s="4"/>
      <c r="J43" s="4"/>
      <c r="K43" s="4"/>
      <c r="L43" s="4"/>
      <c r="M43" s="4"/>
      <c r="N43" s="4"/>
      <c r="O43" s="4"/>
      <c r="P43" s="4"/>
      <c r="Q43" s="4"/>
    </row>
    <row r="44" spans="1:21" ht="48" hidden="1" customHeight="1" x14ac:dyDescent="0.2">
      <c r="A44" s="44" t="s">
        <v>3376</v>
      </c>
      <c r="B44" s="385" t="s">
        <v>3377</v>
      </c>
      <c r="C44" s="386"/>
      <c r="D44" s="4"/>
      <c r="E44" s="4"/>
      <c r="F44" s="4"/>
      <c r="G44" s="4"/>
      <c r="H44" s="4"/>
      <c r="I44" s="4"/>
      <c r="J44" s="4"/>
      <c r="K44" s="4"/>
      <c r="L44" s="4"/>
      <c r="M44" s="4"/>
      <c r="N44" s="4"/>
      <c r="O44" s="4"/>
      <c r="P44" s="4"/>
      <c r="Q44" s="4"/>
    </row>
    <row r="45" spans="1:21" ht="57" hidden="1" customHeight="1" x14ac:dyDescent="0.2">
      <c r="A45" s="44" t="s">
        <v>3378</v>
      </c>
      <c r="B45" s="385" t="s">
        <v>3379</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87" t="s">
        <v>3381</v>
      </c>
      <c r="C46" s="386"/>
      <c r="D46" s="42"/>
      <c r="E46" s="4"/>
      <c r="F46" s="4"/>
      <c r="G46" s="4"/>
      <c r="H46" s="4"/>
      <c r="I46" s="4"/>
      <c r="J46" s="4"/>
      <c r="K46" s="4"/>
      <c r="L46" s="4"/>
      <c r="M46" s="4"/>
      <c r="N46" s="4"/>
      <c r="O46" s="4"/>
      <c r="P46" s="4"/>
      <c r="Q46" s="4"/>
    </row>
    <row r="47" spans="1:21" ht="66" hidden="1" customHeight="1" x14ac:dyDescent="0.2">
      <c r="A47" s="50" t="s">
        <v>3382</v>
      </c>
      <c r="B47" s="388" t="s">
        <v>3383</v>
      </c>
      <c r="C47" s="388"/>
      <c r="D47" s="4"/>
      <c r="E47" s="4"/>
      <c r="F47" s="4"/>
      <c r="G47" s="4"/>
      <c r="H47" s="4"/>
      <c r="I47" s="4"/>
      <c r="J47" s="4"/>
      <c r="K47" s="4"/>
      <c r="L47" s="4"/>
      <c r="M47" s="4"/>
      <c r="N47" s="4"/>
      <c r="O47" s="4"/>
      <c r="P47" s="4"/>
      <c r="Q47" s="4"/>
    </row>
    <row r="48" spans="1:21" ht="123.75" customHeight="1" x14ac:dyDescent="0.2">
      <c r="A48" s="312" t="s">
        <v>3384</v>
      </c>
      <c r="B48" s="384" t="s">
        <v>3385</v>
      </c>
      <c r="C48" s="383"/>
      <c r="D48" s="4"/>
      <c r="E48" s="4"/>
      <c r="F48" s="4"/>
      <c r="G48" s="4"/>
      <c r="H48" s="4"/>
      <c r="I48" s="4"/>
      <c r="J48" s="4"/>
      <c r="K48" s="4"/>
      <c r="L48" s="4"/>
      <c r="M48" s="4"/>
      <c r="N48" s="4"/>
      <c r="O48" s="4"/>
      <c r="P48" s="4"/>
      <c r="Q48" s="4"/>
    </row>
    <row r="49" spans="1:17" s="306" customFormat="1" ht="34.5" customHeight="1" x14ac:dyDescent="0.2">
      <c r="A49" s="312" t="s">
        <v>3386</v>
      </c>
      <c r="B49" s="382" t="s">
        <v>3387</v>
      </c>
      <c r="C49" s="383"/>
      <c r="D49" s="4"/>
      <c r="E49" s="4"/>
      <c r="F49" s="4"/>
      <c r="G49" s="4"/>
      <c r="H49" s="4"/>
      <c r="I49" s="4"/>
      <c r="J49" s="4"/>
      <c r="K49" s="4"/>
      <c r="L49" s="4"/>
      <c r="M49" s="4"/>
      <c r="N49" s="4"/>
      <c r="O49" s="4"/>
      <c r="P49" s="4"/>
      <c r="Q49" s="4"/>
    </row>
    <row r="50" spans="1:17" s="313" customFormat="1" ht="34.5" customHeight="1" x14ac:dyDescent="0.2">
      <c r="A50" s="312" t="s">
        <v>3388</v>
      </c>
      <c r="B50" s="382" t="s">
        <v>3389</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2022-07-08T10:14:49Z</cp:lastPrinted>
  <dcterms:created xsi:type="dcterms:W3CDTF">2022-04-01T05:14:30Z</dcterms:created>
  <dcterms:modified xsi:type="dcterms:W3CDTF">2022-07-08T10:15:26Z</dcterms:modified>
</cp:coreProperties>
</file>