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415"/>
  </bookViews>
  <sheets>
    <sheet name=" Sažetak" sheetId="2" r:id="rId1"/>
    <sheet name=" Račun prihoda i rashoda" sheetId="4" r:id="rId2"/>
    <sheet name=" Račun financiranja" sheetId="5" r:id="rId3"/>
    <sheet name="Posebni dio " sheetId="7" r:id="rId4"/>
  </sheets>
  <definedNames>
    <definedName name="_xlnm.Print_Area" localSheetId="2">' Račun financiranja'!$A$1:$G$30</definedName>
    <definedName name="_xlnm.Print_Area" localSheetId="1">' Račun prihoda i rashoda'!$A$1:$G$94</definedName>
    <definedName name="_xlnm.Print_Area" localSheetId="0">' Sažetak'!$A$1:$J$46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7" l="1"/>
  <c r="E26" i="7"/>
  <c r="F26" i="7"/>
  <c r="G26" i="7"/>
  <c r="C26" i="7"/>
  <c r="G88" i="7"/>
  <c r="F88" i="7"/>
  <c r="E88" i="7"/>
  <c r="D88" i="7"/>
  <c r="C88" i="7"/>
  <c r="D81" i="7"/>
  <c r="C81" i="7"/>
  <c r="G85" i="7"/>
  <c r="G81" i="7" s="1"/>
  <c r="F85" i="7"/>
  <c r="F81" i="7" s="1"/>
  <c r="E85" i="7"/>
  <c r="E81" i="7" s="1"/>
  <c r="D85" i="7"/>
  <c r="C85" i="7"/>
  <c r="D72" i="7"/>
  <c r="E72" i="7"/>
  <c r="F72" i="7"/>
  <c r="G72" i="7"/>
  <c r="C72" i="7"/>
  <c r="C71" i="7"/>
  <c r="D71" i="7"/>
  <c r="E71" i="7"/>
  <c r="F71" i="7"/>
  <c r="G71" i="7"/>
  <c r="G28" i="7"/>
  <c r="G27" i="7" s="1"/>
  <c r="F28" i="7"/>
  <c r="F27" i="7" s="1"/>
  <c r="E28" i="7"/>
  <c r="D28" i="7"/>
  <c r="C28" i="7"/>
  <c r="C27" i="7" s="1"/>
  <c r="E27" i="7"/>
  <c r="D27" i="7"/>
  <c r="D79" i="7" l="1"/>
  <c r="D75" i="7" s="1"/>
  <c r="E79" i="7"/>
  <c r="E75" i="7" s="1"/>
  <c r="F79" i="7"/>
  <c r="F75" i="7" s="1"/>
  <c r="G79" i="7"/>
  <c r="G75" i="7" s="1"/>
  <c r="D76" i="7"/>
  <c r="E76" i="7"/>
  <c r="F76" i="7"/>
  <c r="G76" i="7"/>
  <c r="C76" i="7"/>
  <c r="D57" i="7"/>
  <c r="E57" i="7"/>
  <c r="F57" i="7"/>
  <c r="G57" i="7"/>
  <c r="D58" i="7"/>
  <c r="E58" i="7"/>
  <c r="F58" i="7"/>
  <c r="G58" i="7"/>
  <c r="C58" i="7"/>
  <c r="D51" i="7"/>
  <c r="E51" i="7"/>
  <c r="F51" i="7"/>
  <c r="G51" i="7"/>
  <c r="D52" i="7"/>
  <c r="E52" i="7"/>
  <c r="F52" i="7"/>
  <c r="G52" i="7"/>
  <c r="C52" i="7"/>
  <c r="D45" i="7"/>
  <c r="E45" i="7"/>
  <c r="F45" i="7"/>
  <c r="G45" i="7"/>
  <c r="C45" i="7"/>
  <c r="D39" i="7"/>
  <c r="E39" i="7"/>
  <c r="F39" i="7"/>
  <c r="G39" i="7"/>
  <c r="C39" i="7"/>
  <c r="C79" i="7"/>
  <c r="C75" i="7" s="1"/>
  <c r="G60" i="7"/>
  <c r="F60" i="7"/>
  <c r="E60" i="7"/>
  <c r="D60" i="7"/>
  <c r="C60" i="7"/>
  <c r="G55" i="7"/>
  <c r="F55" i="7"/>
  <c r="E55" i="7"/>
  <c r="D55" i="7"/>
  <c r="C55" i="7"/>
  <c r="G49" i="7"/>
  <c r="F49" i="7"/>
  <c r="E49" i="7"/>
  <c r="D49" i="7"/>
  <c r="C49" i="7"/>
  <c r="G42" i="7"/>
  <c r="F42" i="7"/>
  <c r="E42" i="7"/>
  <c r="D42" i="7"/>
  <c r="C42" i="7"/>
  <c r="D36" i="7"/>
  <c r="E36" i="7"/>
  <c r="F36" i="7"/>
  <c r="G36" i="7"/>
  <c r="C36" i="7"/>
  <c r="D33" i="7"/>
  <c r="E33" i="7"/>
  <c r="F33" i="7"/>
  <c r="G33" i="7"/>
  <c r="C33" i="7"/>
  <c r="D21" i="7"/>
  <c r="E21" i="7"/>
  <c r="F21" i="7"/>
  <c r="G21" i="7"/>
  <c r="C21" i="7"/>
  <c r="E20" i="7"/>
  <c r="F20" i="7"/>
  <c r="G20" i="7"/>
  <c r="D24" i="7"/>
  <c r="E24" i="7"/>
  <c r="F24" i="7"/>
  <c r="G24" i="7"/>
  <c r="C24" i="7"/>
  <c r="G44" i="7" l="1"/>
  <c r="E38" i="7"/>
  <c r="D38" i="7"/>
  <c r="E44" i="7"/>
  <c r="F44" i="7"/>
  <c r="D44" i="7"/>
  <c r="G38" i="7"/>
  <c r="C38" i="7"/>
  <c r="F38" i="7"/>
  <c r="C44" i="7"/>
  <c r="E32" i="7"/>
  <c r="D32" i="7"/>
  <c r="G32" i="7"/>
  <c r="C32" i="7"/>
  <c r="F32" i="7"/>
  <c r="E16" i="4"/>
  <c r="D74" i="7"/>
  <c r="F74" i="7"/>
  <c r="G74" i="7"/>
  <c r="D82" i="7"/>
  <c r="E82" i="7"/>
  <c r="F82" i="7"/>
  <c r="G82" i="7"/>
  <c r="C82" i="7"/>
  <c r="D67" i="7"/>
  <c r="D66" i="7" s="1"/>
  <c r="E67" i="7"/>
  <c r="F67" i="7"/>
  <c r="G67" i="7"/>
  <c r="C67" i="7"/>
  <c r="D20" i="7" l="1"/>
  <c r="D12" i="7"/>
  <c r="D11" i="7" s="1"/>
  <c r="D10" i="7" s="1"/>
  <c r="D62" i="7"/>
  <c r="C51" i="7" l="1"/>
  <c r="D64" i="7"/>
  <c r="E64" i="7"/>
  <c r="F64" i="7"/>
  <c r="G64" i="7"/>
  <c r="G31" i="7" l="1"/>
  <c r="F31" i="7"/>
  <c r="D31" i="7"/>
  <c r="E31" i="7"/>
  <c r="C57" i="7"/>
  <c r="E91" i="7"/>
  <c r="F91" i="7"/>
  <c r="C91" i="7"/>
  <c r="C64" i="7"/>
  <c r="G12" i="7"/>
  <c r="G11" i="7" s="1"/>
  <c r="G10" i="7" s="1"/>
  <c r="F12" i="7"/>
  <c r="F11" i="7" s="1"/>
  <c r="F10" i="7" s="1"/>
  <c r="E12" i="7"/>
  <c r="E11" i="7" s="1"/>
  <c r="E10" i="7" s="1"/>
  <c r="C12" i="7"/>
  <c r="C11" i="7" s="1"/>
  <c r="C10" i="7" s="1"/>
  <c r="G57" i="4"/>
  <c r="D54" i="4"/>
  <c r="E54" i="4"/>
  <c r="F54" i="4"/>
  <c r="E57" i="4"/>
  <c r="F57" i="4"/>
  <c r="D57" i="4"/>
  <c r="C54" i="4"/>
  <c r="D52" i="4"/>
  <c r="E52" i="4"/>
  <c r="F52" i="4"/>
  <c r="H11" i="2"/>
  <c r="F17" i="7" l="1"/>
  <c r="F16" i="7" s="1"/>
  <c r="F15" i="7" s="1"/>
  <c r="F8" i="7" s="1"/>
  <c r="D17" i="7"/>
  <c r="D16" i="7" s="1"/>
  <c r="D15" i="7" s="1"/>
  <c r="D8" i="7" s="1"/>
  <c r="G17" i="7"/>
  <c r="G16" i="7" s="1"/>
  <c r="G15" i="7" s="1"/>
  <c r="G8" i="7" s="1"/>
  <c r="C31" i="7"/>
  <c r="E74" i="7"/>
  <c r="C74" i="7"/>
  <c r="C17" i="7" l="1"/>
  <c r="C16" i="7" s="1"/>
  <c r="C15" i="7" s="1"/>
  <c r="C8" i="7" s="1"/>
  <c r="E17" i="7"/>
  <c r="E16" i="7" s="1"/>
  <c r="E15" i="7" s="1"/>
  <c r="E8" i="7" s="1"/>
  <c r="D88" i="4"/>
  <c r="D87" i="4" s="1"/>
  <c r="E88" i="4"/>
  <c r="E87" i="4" s="1"/>
  <c r="F88" i="4"/>
  <c r="F87" i="4" s="1"/>
  <c r="G88" i="4"/>
  <c r="G87" i="4" s="1"/>
  <c r="C88" i="4"/>
  <c r="C87" i="4" s="1"/>
  <c r="D80" i="4"/>
  <c r="E80" i="4"/>
  <c r="F80" i="4"/>
  <c r="G80" i="4"/>
  <c r="C80" i="4"/>
  <c r="D78" i="4"/>
  <c r="E78" i="4"/>
  <c r="F78" i="4"/>
  <c r="G78" i="4"/>
  <c r="C78" i="4"/>
  <c r="D76" i="4"/>
  <c r="E76" i="4"/>
  <c r="F76" i="4"/>
  <c r="G76" i="4"/>
  <c r="C76" i="4"/>
  <c r="D74" i="4"/>
  <c r="E74" i="4"/>
  <c r="F74" i="4"/>
  <c r="G74" i="4"/>
  <c r="C74" i="4"/>
  <c r="D72" i="4"/>
  <c r="E72" i="4"/>
  <c r="F72" i="4"/>
  <c r="G72" i="4"/>
  <c r="C72" i="4"/>
  <c r="D69" i="4"/>
  <c r="E69" i="4"/>
  <c r="F69" i="4"/>
  <c r="G69" i="4"/>
  <c r="C69" i="4"/>
  <c r="D67" i="4"/>
  <c r="E67" i="4"/>
  <c r="F67" i="4"/>
  <c r="G67" i="4"/>
  <c r="C67" i="4"/>
  <c r="D64" i="4"/>
  <c r="E64" i="4"/>
  <c r="F64" i="4"/>
  <c r="G64" i="4"/>
  <c r="C64" i="4"/>
  <c r="G54" i="4"/>
  <c r="G52" i="4"/>
  <c r="C52" i="4"/>
  <c r="D49" i="4"/>
  <c r="E49" i="4"/>
  <c r="F49" i="4"/>
  <c r="G49" i="4"/>
  <c r="C49" i="4"/>
  <c r="D47" i="4"/>
  <c r="E47" i="4"/>
  <c r="F47" i="4"/>
  <c r="F44" i="4" s="1"/>
  <c r="G47" i="4"/>
  <c r="C47" i="4"/>
  <c r="D45" i="4"/>
  <c r="E45" i="4"/>
  <c r="F45" i="4"/>
  <c r="G45" i="4"/>
  <c r="C45" i="4"/>
  <c r="D42" i="4"/>
  <c r="E42" i="4"/>
  <c r="F42" i="4"/>
  <c r="G42" i="4"/>
  <c r="C42" i="4"/>
  <c r="D40" i="4"/>
  <c r="E40" i="4"/>
  <c r="F40" i="4"/>
  <c r="G40" i="4"/>
  <c r="C40" i="4"/>
  <c r="D37" i="4"/>
  <c r="E37" i="4"/>
  <c r="F37" i="4"/>
  <c r="G37" i="4"/>
  <c r="C37" i="4"/>
  <c r="G44" i="4" l="1"/>
  <c r="G36" i="4" s="1"/>
  <c r="G58" i="4" s="1"/>
  <c r="G71" i="4"/>
  <c r="F71" i="4"/>
  <c r="D44" i="4"/>
  <c r="D36" i="4" s="1"/>
  <c r="D58" i="4" s="1"/>
  <c r="F63" i="4"/>
  <c r="E71" i="4"/>
  <c r="E63" i="4" s="1"/>
  <c r="D71" i="4"/>
  <c r="C71" i="4"/>
  <c r="D63" i="4"/>
  <c r="G63" i="4"/>
  <c r="C63" i="4"/>
  <c r="F36" i="4"/>
  <c r="F58" i="4" s="1"/>
  <c r="E44" i="4"/>
  <c r="E36" i="4" s="1"/>
  <c r="E58" i="4" s="1"/>
  <c r="C44" i="4"/>
  <c r="C36" i="4" s="1"/>
  <c r="C58" i="4" s="1"/>
  <c r="D29" i="4"/>
  <c r="E29" i="4"/>
  <c r="F29" i="4"/>
  <c r="G29" i="4"/>
  <c r="C29" i="4"/>
  <c r="D24" i="4"/>
  <c r="D23" i="4" s="1"/>
  <c r="E24" i="4"/>
  <c r="F24" i="4"/>
  <c r="F23" i="4" s="1"/>
  <c r="G24" i="4"/>
  <c r="C24" i="4"/>
  <c r="D11" i="4"/>
  <c r="D19" i="4" s="1"/>
  <c r="E11" i="4"/>
  <c r="E19" i="4" s="1"/>
  <c r="F11" i="4"/>
  <c r="F19" i="4" s="1"/>
  <c r="G11" i="4"/>
  <c r="G19" i="4" s="1"/>
  <c r="C11" i="4"/>
  <c r="C19" i="4" s="1"/>
  <c r="D16" i="4"/>
  <c r="F16" i="4"/>
  <c r="G16" i="4"/>
  <c r="C16" i="4"/>
  <c r="G23" i="4" l="1"/>
  <c r="E23" i="4"/>
  <c r="C10" i="4"/>
  <c r="C23" i="4"/>
  <c r="G10" i="4"/>
  <c r="F10" i="4"/>
  <c r="E10" i="4"/>
  <c r="D10" i="4"/>
  <c r="F43" i="2"/>
  <c r="G40" i="2" s="1"/>
  <c r="G43" i="2" s="1"/>
  <c r="H40" i="2" s="1"/>
  <c r="H43" i="2" s="1"/>
  <c r="I40" i="2" s="1"/>
  <c r="I43" i="2" s="1"/>
  <c r="J40" i="2" s="1"/>
  <c r="J43" i="2" s="1"/>
  <c r="J25" i="2"/>
  <c r="I25" i="2"/>
  <c r="H25" i="2"/>
  <c r="G25" i="2"/>
  <c r="F25" i="2"/>
  <c r="J14" i="2"/>
  <c r="I14" i="2"/>
  <c r="H14" i="2"/>
  <c r="G14" i="2"/>
  <c r="F14" i="2"/>
  <c r="J11" i="2"/>
  <c r="I11" i="2"/>
  <c r="G11" i="2"/>
  <c r="F11" i="2"/>
  <c r="J17" i="2" l="1"/>
  <c r="J26" i="2" s="1"/>
  <c r="F17" i="2"/>
  <c r="G17" i="2"/>
  <c r="H17" i="2"/>
  <c r="H26" i="2" s="1"/>
  <c r="H33" i="2" s="1"/>
  <c r="H34" i="2" s="1"/>
  <c r="I17" i="2"/>
  <c r="I26" i="2" s="1"/>
  <c r="I33" i="2"/>
  <c r="I34" i="2" s="1"/>
  <c r="J33" i="2"/>
  <c r="J34" i="2" s="1"/>
  <c r="F26" i="2" l="1"/>
  <c r="F33" i="2" s="1"/>
  <c r="F34" i="2" s="1"/>
  <c r="G26" i="2"/>
  <c r="G33" i="2" s="1"/>
  <c r="G34" i="2" s="1"/>
</calcChain>
</file>

<file path=xl/sharedStrings.xml><?xml version="1.0" encoding="utf-8"?>
<sst xmlns="http://schemas.openxmlformats.org/spreadsheetml/2006/main" count="325" uniqueCount="148">
  <si>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</si>
  <si>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</si>
  <si>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</si>
  <si>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</si>
  <si>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</si>
  <si>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</si>
  <si>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</si>
  <si>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</si>
  <si>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</si>
  <si>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</si>
  <si>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</si>
  <si>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</si>
  <si>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</si>
  <si>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</si>
  <si>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</si>
  <si>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</si>
  <si>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</si>
  <si>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</si>
  <si>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</si>
  <si>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</si>
  <si>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</si>
  <si>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</si>
  <si>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</si>
  <si>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</si>
  <si>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</si>
  <si>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</si>
  <si>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</si>
  <si>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</si>
  <si>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</si>
  <si>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</si>
  <si>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</si>
  <si>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</si>
  <si>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</si>
  <si>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</si>
  <si>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</si>
  <si>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A2. PRIHODI I RASHODI PREMA IZVORIMA FINANCIRANJA</t>
  </si>
  <si>
    <t>1 Opći prihodi i primici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</si>
  <si>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</si>
  <si>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</si>
  <si>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</si>
  <si>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</si>
  <si>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</si>
  <si>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</si>
  <si>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</si>
  <si>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</si>
  <si>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</si>
  <si>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</si>
  <si>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</si>
  <si>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</si>
  <si>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Prihodi za posebne namjene</t>
  </si>
  <si>
    <t>Namjenski primici</t>
  </si>
  <si>
    <t>Namjenski primici od zaduživanja</t>
  </si>
  <si>
    <t>VIŠAK / MANJAK TEKUĆE GODINE
(VIŠAK / MANJAK + NETO FINANCIRANJE)</t>
  </si>
  <si>
    <t>OSNOVNA ŠKOLA ANTE KOVAČIĆA</t>
  </si>
  <si>
    <t>IZVRŠENJE 2023.</t>
  </si>
  <si>
    <t>PLAN 2024.</t>
  </si>
  <si>
    <t>PLAN 2025.</t>
  </si>
  <si>
    <t>Prihodi od upravnih i administrativnih pristojbi, pristojbi po posebnim propisima i naknada</t>
  </si>
  <si>
    <t>Prihodi iz nadležnog proračuna</t>
  </si>
  <si>
    <t>Preneseni višak</t>
  </si>
  <si>
    <t>Financijski rashodi</t>
  </si>
  <si>
    <t>Ostali rashodi</t>
  </si>
  <si>
    <t>Rashodi za nabavu proizvedene dugotrajne imovine</t>
  </si>
  <si>
    <t>Opći prihodi i primici-izvorna sredstva KZŽ</t>
  </si>
  <si>
    <t>Decentralizacija</t>
  </si>
  <si>
    <t>Pomoći</t>
  </si>
  <si>
    <t>Ministarstvo</t>
  </si>
  <si>
    <t>JLS Grad Zlatar</t>
  </si>
  <si>
    <t>Ministarstvo EU</t>
  </si>
  <si>
    <t>Posebne namjene</t>
  </si>
  <si>
    <t>5.4.1.</t>
  </si>
  <si>
    <t>5.2.1.</t>
  </si>
  <si>
    <t>5.7.1.</t>
  </si>
  <si>
    <t>Donacije</t>
  </si>
  <si>
    <t>09</t>
  </si>
  <si>
    <t>Obrazovanje</t>
  </si>
  <si>
    <t>091</t>
  </si>
  <si>
    <t>Predškolsko i osnovno obrazovanje</t>
  </si>
  <si>
    <t>096</t>
  </si>
  <si>
    <t>0912</t>
  </si>
  <si>
    <t>Osnovno obrazovanje</t>
  </si>
  <si>
    <t>Dodatne usluge u obrazovanju-prehrana</t>
  </si>
  <si>
    <t xml:space="preserve">       PROJEKCIJA 2026.
</t>
  </si>
  <si>
    <t>PROJEKCIJA 2027.</t>
  </si>
  <si>
    <t xml:space="preserve"> Višak prihoda preneseni</t>
  </si>
  <si>
    <t>Višak prihoda preneseni:</t>
  </si>
  <si>
    <t>,</t>
  </si>
  <si>
    <t>UKUPNO PRIHODI+preneseni višak</t>
  </si>
  <si>
    <t>OŠ ANTE KOVAČIĆA, ZLATAR</t>
  </si>
  <si>
    <t>II. POSEBNI DIO - rashodi prema izvorima financiranja, programima i aktivnostima</t>
  </si>
  <si>
    <t>Brojčana oznaka i naziv</t>
  </si>
  <si>
    <t>UKUPNO</t>
  </si>
  <si>
    <t>PROGRAM B01  SOCIJALNA SKRB</t>
  </si>
  <si>
    <t>PROGRAM 1001</t>
  </si>
  <si>
    <t>SOCIJALNA ZAŠTITA - IZNAD STANDARDA</t>
  </si>
  <si>
    <t>Aktivnost A102000</t>
  </si>
  <si>
    <t>Pomoć obiteljima i samcima - Dječji proračun</t>
  </si>
  <si>
    <t>Izvor financiranja 1.1.</t>
  </si>
  <si>
    <t>OSNOVNO OBRAZOVANJE - ZAKONSKI STANDARD</t>
  </si>
  <si>
    <t>Redovni poslovi ustanova osnovnog obrazovanja</t>
  </si>
  <si>
    <t>Izvor  1.3. DECENTRALIZACIJA</t>
  </si>
  <si>
    <t>Rashodi za usluge</t>
  </si>
  <si>
    <t>DOPUNSKI NASTAVNI I VANNASTAVNI PROGRAM ŠKOLA I OBRAZ. INSTIT.</t>
  </si>
  <si>
    <t>Aktivnost A102001</t>
  </si>
  <si>
    <t>Financiranje - ostali rashodi OŠ</t>
  </si>
  <si>
    <t>Izvor  3.1.1 VLASTITI PRIHODI</t>
  </si>
  <si>
    <t>Izvor  4.3.1 POSEBNE NAMJENE</t>
  </si>
  <si>
    <t>Izvor  5.2.1 MINISTARSTVO</t>
  </si>
  <si>
    <t>Izvor  5.4.1 JLS Grad Zlatar</t>
  </si>
  <si>
    <t>Izvor  5.7.1 Ministarstvo prijenos EU</t>
  </si>
  <si>
    <t>Izvor 7.1.1. Prihodi od prodaje nefinancijske imovine</t>
  </si>
  <si>
    <t>Aktivnost A102006 Program građanskog odgoja u školama</t>
  </si>
  <si>
    <t xml:space="preserve">T103022 Projekt Zalogajček </t>
  </si>
  <si>
    <t>Izvor   6.2.1 DONACIJE</t>
  </si>
  <si>
    <t>RAZDJEL 006</t>
  </si>
  <si>
    <t>UO ZA OBRAZOVANJE, KULTURU, ŠPORT I TEHNIČKU KULTURU</t>
  </si>
  <si>
    <t>USTANOVE U OBRAZOVANJU</t>
  </si>
  <si>
    <t>PROGRAM 1020</t>
  </si>
  <si>
    <t>Aktivnost A102002</t>
  </si>
  <si>
    <t>Dopunski nastavni i vannastavni program škola i obrazovnih institucija</t>
  </si>
  <si>
    <t>Izvor  1.1 OPĆI PRIHODI I PRIMICI</t>
  </si>
  <si>
    <t>Kapitalni projekt K102008 dogradnja, izgradnja i rekonstrukcija škola</t>
  </si>
  <si>
    <t>Tekući projekt  T102001 Dopunska sredstva za materijalne rashode i opremu škole</t>
  </si>
  <si>
    <t>Tekući projekt T102007 Baltazar 8</t>
  </si>
  <si>
    <t>PROGRAM 1017</t>
  </si>
  <si>
    <t>Aktivnost A101701</t>
  </si>
  <si>
    <t>OBRAZOVANJE</t>
  </si>
  <si>
    <t xml:space="preserve">PROGRAM J01 </t>
  </si>
  <si>
    <t>Izvor  5.7. Ministarstvo prijenos EU</t>
  </si>
  <si>
    <t>Fotonapon PPA</t>
  </si>
  <si>
    <t>ZLATAR</t>
  </si>
  <si>
    <t>KLASA: 400-02/24-01/2</t>
  </si>
  <si>
    <t>Predsjednica Školskog odbora:</t>
  </si>
  <si>
    <t>Nataša Sovec, dipl. pov.</t>
  </si>
  <si>
    <t>6.2.1.</t>
  </si>
  <si>
    <t>1.1.</t>
  </si>
  <si>
    <t>1.3.</t>
  </si>
  <si>
    <t>3.1.1.</t>
  </si>
  <si>
    <t>4.3.1.</t>
  </si>
  <si>
    <t>FINANCIJSKI PLAN
ZA 2025. I PROJEKCIJA ZA 2026. I 2027. GODINU</t>
  </si>
  <si>
    <t>FINANCIJSKI PLAN 
ZA 2025. I PROJEKCIJA ZA 2026. I 2027. GODINU</t>
  </si>
  <si>
    <t>7.1.1.</t>
  </si>
  <si>
    <t>Aktivnost A102009</t>
  </si>
  <si>
    <t>GLAVA 00602</t>
  </si>
  <si>
    <t>Izvor  5.7 MINISTARSTVO-PRIJENOS EU</t>
  </si>
  <si>
    <t>Izvor  5.2 MINISTARSTVO</t>
  </si>
  <si>
    <t>URBROJ: 2140-84-24-9</t>
  </si>
  <si>
    <t>Zlatar, 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</si>
</sst>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7">
    <xf numFmtId="0" fontId="0" fillId="0" borderId="0" xfId="0"/>
    <xf numFmtId="0" fontId="5" fillId="0" borderId="0" xfId="1" applyFont="1"/>
    <xf numFmtId="0" fontId="5" fillId="0" borderId="0" xfId="2" applyFont="1"/>
    <xf numFmtId="0" fontId="7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0" fontId="5" fillId="0" borderId="0" xfId="3" applyFont="1"/>
    <xf numFmtId="0" fontId="9" fillId="0" borderId="0" xfId="3" applyFont="1" applyAlignment="1">
      <alignment vertical="center" wrapText="1"/>
    </xf>
    <xf numFmtId="0" fontId="10" fillId="0" borderId="0" xfId="3" applyFont="1" applyAlignment="1">
      <alignment wrapText="1"/>
    </xf>
    <xf numFmtId="0" fontId="10" fillId="0" borderId="0" xfId="3" applyFont="1" applyAlignment="1">
      <alignment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center" vertical="center" wrapText="1"/>
    </xf>
    <xf numFmtId="0" fontId="12" fillId="3" borderId="3" xfId="3" quotePrefix="1" applyFont="1" applyFill="1" applyBorder="1" applyAlignment="1">
      <alignment horizontal="center" vertical="center" wrapText="1"/>
    </xf>
    <xf numFmtId="0" fontId="15" fillId="0" borderId="0" xfId="3" applyFont="1"/>
    <xf numFmtId="0" fontId="13" fillId="2" borderId="3" xfId="3" applyFont="1" applyFill="1" applyBorder="1" applyAlignment="1">
      <alignment horizontal="left" vertical="center" wrapText="1"/>
    </xf>
    <xf numFmtId="3" fontId="9" fillId="2" borderId="3" xfId="3" applyNumberFormat="1" applyFont="1" applyFill="1" applyBorder="1" applyAlignment="1">
      <alignment horizontal="right"/>
    </xf>
    <xf numFmtId="0" fontId="14" fillId="2" borderId="3" xfId="3" applyFont="1" applyFill="1" applyBorder="1" applyAlignment="1">
      <alignment horizontal="left" vertical="center" wrapText="1"/>
    </xf>
    <xf numFmtId="0" fontId="16" fillId="2" borderId="3" xfId="3" quotePrefix="1" applyFont="1" applyFill="1" applyBorder="1" applyAlignment="1">
      <alignment horizontal="left" vertical="center" wrapText="1"/>
    </xf>
    <xf numFmtId="0" fontId="13" fillId="2" borderId="3" xfId="3" applyFont="1" applyFill="1" applyBorder="1" applyAlignment="1">
      <alignment vertical="center" wrapText="1"/>
    </xf>
    <xf numFmtId="0" fontId="14" fillId="2" borderId="3" xfId="3" applyFont="1" applyFill="1" applyBorder="1" applyAlignment="1">
      <alignment vertical="center" wrapText="1"/>
    </xf>
    <xf numFmtId="0" fontId="16" fillId="2" borderId="3" xfId="3" applyFont="1" applyFill="1" applyBorder="1" applyAlignment="1">
      <alignment horizontal="left" vertical="center" indent="1"/>
    </xf>
    <xf numFmtId="0" fontId="14" fillId="2" borderId="3" xfId="3" applyFont="1" applyFill="1" applyBorder="1" applyAlignment="1">
      <alignment horizontal="left" vertical="center" wrapText="1" indent="2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left" vertical="center"/>
    </xf>
    <xf numFmtId="0" fontId="5" fillId="0" borderId="3" xfId="3" applyFont="1" applyBorder="1"/>
    <xf numFmtId="0" fontId="11" fillId="0" borderId="3" xfId="3" quotePrefix="1" applyFont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2" fillId="0" borderId="3" xfId="3" quotePrefix="1" applyFont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/>
    </xf>
    <xf numFmtId="0" fontId="0" fillId="0" borderId="0" xfId="0" applyFont="1" applyAlignment="1">
      <alignment horizontal="left"/>
    </xf>
    <xf numFmtId="0" fontId="11" fillId="2" borderId="3" xfId="3" applyFont="1" applyFill="1" applyBorder="1" applyAlignment="1">
      <alignment horizontal="center" vertical="center"/>
    </xf>
    <xf numFmtId="0" fontId="18" fillId="0" borderId="0" xfId="2" applyFont="1"/>
    <xf numFmtId="3" fontId="11" fillId="2" borderId="3" xfId="3" applyNumberFormat="1" applyFont="1" applyFill="1" applyBorder="1" applyAlignment="1">
      <alignment horizontal="right"/>
    </xf>
    <xf numFmtId="0" fontId="13" fillId="2" borderId="3" xfId="3" applyFont="1" applyFill="1" applyBorder="1" applyAlignment="1">
      <alignment horizontal="right" vertical="center" wrapText="1"/>
    </xf>
    <xf numFmtId="0" fontId="19" fillId="0" borderId="3" xfId="3" applyFont="1" applyBorder="1" applyAlignment="1">
      <alignment horizontal="right"/>
    </xf>
    <xf numFmtId="0" fontId="22" fillId="0" borderId="0" xfId="4" applyFont="1"/>
    <xf numFmtId="0" fontId="1" fillId="0" borderId="0" xfId="4"/>
    <xf numFmtId="0" fontId="23" fillId="0" borderId="0" xfId="4" applyFont="1"/>
    <xf numFmtId="4" fontId="23" fillId="0" borderId="0" xfId="4" applyNumberFormat="1" applyFont="1"/>
    <xf numFmtId="0" fontId="17" fillId="0" borderId="0" xfId="4" applyFont="1" applyAlignment="1">
      <alignment horizontal="center" vertical="center" wrapText="1"/>
    </xf>
    <xf numFmtId="0" fontId="26" fillId="0" borderId="0" xfId="4" applyFont="1" applyAlignment="1">
      <alignment horizontal="center" vertical="center" wrapText="1"/>
    </xf>
    <xf numFmtId="4" fontId="26" fillId="0" borderId="0" xfId="4" applyNumberFormat="1" applyFont="1" applyAlignment="1">
      <alignment horizontal="center" vertical="center" wrapText="1"/>
    </xf>
    <xf numFmtId="0" fontId="28" fillId="0" borderId="0" xfId="4" applyFont="1" applyAlignment="1">
      <alignment horizontal="center" vertical="center" wrapText="1"/>
    </xf>
    <xf numFmtId="0" fontId="29" fillId="0" borderId="0" xfId="4" applyFont="1" applyAlignment="1">
      <alignment wrapText="1"/>
    </xf>
    <xf numFmtId="0" fontId="26" fillId="3" borderId="3" xfId="4" applyFont="1" applyFill="1" applyBorder="1" applyAlignment="1">
      <alignment horizontal="center" vertical="center" wrapText="1"/>
    </xf>
    <xf numFmtId="0" fontId="30" fillId="0" borderId="0" xfId="4" applyFont="1"/>
    <xf numFmtId="0" fontId="31" fillId="0" borderId="0" xfId="4" applyFont="1"/>
    <xf numFmtId="4" fontId="33" fillId="5" borderId="3" xfId="4" applyNumberFormat="1" applyFont="1" applyFill="1" applyBorder="1" applyAlignment="1">
      <alignment horizontal="right" wrapText="1"/>
    </xf>
    <xf numFmtId="0" fontId="26" fillId="0" borderId="1" xfId="4" applyNumberFormat="1" applyFont="1" applyFill="1" applyBorder="1" applyAlignment="1" applyProtection="1">
      <alignment horizontal="center" vertical="center" wrapText="1"/>
    </xf>
    <xf numFmtId="0" fontId="26" fillId="0" borderId="4" xfId="4" applyNumberFormat="1" applyFont="1" applyFill="1" applyBorder="1" applyAlignment="1" applyProtection="1">
      <alignment horizontal="center" vertical="center" wrapText="1"/>
    </xf>
    <xf numFmtId="0" fontId="26" fillId="0" borderId="3" xfId="4" applyFont="1" applyFill="1" applyBorder="1" applyAlignment="1">
      <alignment horizontal="center" vertical="center" wrapText="1"/>
    </xf>
    <xf numFmtId="2" fontId="33" fillId="5" borderId="3" xfId="4" applyNumberFormat="1" applyFont="1" applyFill="1" applyBorder="1" applyAlignment="1">
      <alignment horizontal="right" wrapText="1"/>
    </xf>
    <xf numFmtId="0" fontId="33" fillId="6" borderId="3" xfId="4" applyFont="1" applyFill="1" applyBorder="1" applyAlignment="1">
      <alignment wrapText="1"/>
    </xf>
    <xf numFmtId="2" fontId="33" fillId="6" borderId="3" xfId="4" applyNumberFormat="1" applyFont="1" applyFill="1" applyBorder="1" applyAlignment="1">
      <alignment horizontal="right" wrapText="1"/>
    </xf>
    <xf numFmtId="0" fontId="33" fillId="0" borderId="0" xfId="4" applyFont="1"/>
    <xf numFmtId="0" fontId="20" fillId="0" borderId="0" xfId="4" applyFont="1"/>
    <xf numFmtId="0" fontId="30" fillId="6" borderId="3" xfId="4" applyFont="1" applyFill="1" applyBorder="1" applyAlignment="1">
      <alignment wrapText="1"/>
    </xf>
    <xf numFmtId="0" fontId="34" fillId="0" borderId="0" xfId="4" applyFont="1"/>
    <xf numFmtId="0" fontId="35" fillId="0" borderId="0" xfId="4" applyFont="1"/>
    <xf numFmtId="0" fontId="30" fillId="7" borderId="3" xfId="4" applyFont="1" applyFill="1" applyBorder="1" applyAlignment="1">
      <alignment horizontal="right" wrapText="1"/>
    </xf>
    <xf numFmtId="0" fontId="21" fillId="0" borderId="3" xfId="4" quotePrefix="1" applyFont="1" applyFill="1" applyBorder="1" applyAlignment="1">
      <alignment horizontal="left"/>
    </xf>
    <xf numFmtId="2" fontId="30" fillId="0" borderId="3" xfId="4" applyNumberFormat="1" applyFont="1" applyFill="1" applyBorder="1" applyAlignment="1">
      <alignment horizontal="right" wrapText="1"/>
    </xf>
    <xf numFmtId="4" fontId="36" fillId="5" borderId="3" xfId="4" applyNumberFormat="1" applyFont="1" applyFill="1" applyBorder="1" applyAlignment="1">
      <alignment horizontal="right" wrapText="1"/>
    </xf>
    <xf numFmtId="4" fontId="30" fillId="6" borderId="3" xfId="4" applyNumberFormat="1" applyFont="1" applyFill="1" applyBorder="1" applyAlignment="1">
      <alignment horizontal="right" wrapText="1"/>
    </xf>
    <xf numFmtId="0" fontId="33" fillId="0" borderId="0" xfId="4" applyFont="1" applyAlignment="1">
      <alignment horizontal="left"/>
    </xf>
    <xf numFmtId="0" fontId="20" fillId="0" borderId="0" xfId="4" applyFont="1" applyAlignment="1">
      <alignment horizontal="left"/>
    </xf>
    <xf numFmtId="0" fontId="30" fillId="6" borderId="3" xfId="4" applyFont="1" applyFill="1" applyBorder="1" applyAlignment="1">
      <alignment horizontal="left" wrapText="1"/>
    </xf>
    <xf numFmtId="0" fontId="34" fillId="0" borderId="0" xfId="4" applyFont="1" applyAlignment="1">
      <alignment horizontal="left"/>
    </xf>
    <xf numFmtId="0" fontId="35" fillId="0" borderId="0" xfId="4" applyFont="1" applyAlignment="1">
      <alignment horizontal="left"/>
    </xf>
    <xf numFmtId="4" fontId="33" fillId="7" borderId="3" xfId="4" applyNumberFormat="1" applyFont="1" applyFill="1" applyBorder="1" applyAlignment="1">
      <alignment horizontal="right" wrapText="1"/>
    </xf>
    <xf numFmtId="4" fontId="21" fillId="0" borderId="3" xfId="4" applyNumberFormat="1" applyFont="1" applyFill="1" applyBorder="1" applyAlignment="1">
      <alignment horizontal="right" wrapText="1"/>
    </xf>
    <xf numFmtId="0" fontId="21" fillId="0" borderId="3" xfId="4" quotePrefix="1" applyFont="1" applyFill="1" applyBorder="1" applyAlignment="1">
      <alignment horizontal="left" wrapText="1"/>
    </xf>
    <xf numFmtId="0" fontId="21" fillId="0" borderId="3" xfId="4" applyFont="1" applyFill="1" applyBorder="1" applyAlignment="1">
      <alignment horizontal="left" wrapText="1"/>
    </xf>
    <xf numFmtId="0" fontId="21" fillId="0" borderId="3" xfId="4" applyFont="1" applyFill="1" applyBorder="1" applyAlignment="1">
      <alignment wrapText="1"/>
    </xf>
    <xf numFmtId="0" fontId="33" fillId="5" borderId="3" xfId="4" applyFont="1" applyFill="1" applyBorder="1" applyAlignment="1">
      <alignment wrapText="1"/>
    </xf>
    <xf numFmtId="0" fontId="36" fillId="6" borderId="3" xfId="4" applyFont="1" applyFill="1" applyBorder="1" applyAlignment="1">
      <alignment wrapText="1"/>
    </xf>
    <xf numFmtId="4" fontId="33" fillId="6" borderId="3" xfId="4" applyNumberFormat="1" applyFont="1" applyFill="1" applyBorder="1" applyAlignment="1">
      <alignment horizontal="right" wrapText="1"/>
    </xf>
    <xf numFmtId="3" fontId="21" fillId="0" borderId="3" xfId="4" applyNumberFormat="1" applyFont="1" applyFill="1" applyBorder="1" applyAlignment="1">
      <alignment horizontal="right" wrapText="1"/>
    </xf>
    <xf numFmtId="0" fontId="34" fillId="0" borderId="0" xfId="4" applyFont="1" applyFill="1"/>
    <xf numFmtId="0" fontId="35" fillId="0" borderId="0" xfId="4" applyFont="1" applyFill="1"/>
    <xf numFmtId="4" fontId="30" fillId="0" borderId="3" xfId="4" applyNumberFormat="1" applyFont="1" applyFill="1" applyBorder="1" applyAlignment="1">
      <alignment horizontal="right" wrapText="1"/>
    </xf>
    <xf numFmtId="3" fontId="33" fillId="7" borderId="3" xfId="4" applyNumberFormat="1" applyFont="1" applyFill="1" applyBorder="1" applyAlignment="1">
      <alignment horizontal="right" wrapText="1"/>
    </xf>
    <xf numFmtId="0" fontId="30" fillId="0" borderId="0" xfId="4" applyFont="1" applyFill="1"/>
    <xf numFmtId="0" fontId="1" fillId="0" borderId="0" xfId="4" applyFill="1"/>
    <xf numFmtId="3" fontId="33" fillId="5" borderId="3" xfId="4" applyNumberFormat="1" applyFont="1" applyFill="1" applyBorder="1" applyAlignment="1">
      <alignment horizontal="right" wrapText="1"/>
    </xf>
    <xf numFmtId="3" fontId="30" fillId="0" borderId="3" xfId="4" applyNumberFormat="1" applyFont="1" applyFill="1" applyBorder="1" applyAlignment="1">
      <alignment horizontal="right" wrapText="1"/>
    </xf>
    <xf numFmtId="0" fontId="30" fillId="0" borderId="0" xfId="4" applyFont="1" applyAlignment="1"/>
    <xf numFmtId="4" fontId="30" fillId="0" borderId="0" xfId="4" applyNumberFormat="1" applyFont="1" applyAlignment="1"/>
    <xf numFmtId="0" fontId="37" fillId="0" borderId="0" xfId="4" applyFont="1" applyAlignment="1"/>
    <xf numFmtId="0" fontId="37" fillId="0" borderId="0" xfId="4" applyFont="1"/>
    <xf numFmtId="4" fontId="30" fillId="0" borderId="0" xfId="4" applyNumberFormat="1" applyFont="1"/>
    <xf numFmtId="0" fontId="21" fillId="2" borderId="3" xfId="0" applyNumberFormat="1" applyFont="1" applyFill="1" applyBorder="1" applyAlignment="1" applyProtection="1">
      <alignment vertical="center" wrapText="1"/>
    </xf>
    <xf numFmtId="0" fontId="21" fillId="0" borderId="3" xfId="4" applyFont="1" applyFill="1" applyBorder="1" applyAlignment="1">
      <alignment horizontal="left"/>
    </xf>
    <xf numFmtId="0" fontId="39" fillId="0" borderId="0" xfId="4" applyFont="1"/>
    <xf numFmtId="0" fontId="26" fillId="3" borderId="3" xfId="3" applyFont="1" applyFill="1" applyBorder="1" applyAlignment="1">
      <alignment horizontal="center" vertical="center" wrapText="1"/>
    </xf>
    <xf numFmtId="0" fontId="26" fillId="3" borderId="4" xfId="3" applyFont="1" applyFill="1" applyBorder="1" applyAlignment="1">
      <alignment horizontal="center" vertical="center" wrapText="1"/>
    </xf>
    <xf numFmtId="0" fontId="26" fillId="0" borderId="3" xfId="3" quotePrefix="1" applyFont="1" applyBorder="1" applyAlignment="1">
      <alignment horizontal="center" vertical="center" wrapText="1"/>
    </xf>
    <xf numFmtId="0" fontId="26" fillId="2" borderId="3" xfId="3" applyFont="1" applyFill="1" applyBorder="1" applyAlignment="1">
      <alignment horizontal="center" vertical="center" wrapText="1"/>
    </xf>
    <xf numFmtId="0" fontId="26" fillId="2" borderId="3" xfId="3" applyFont="1" applyFill="1" applyBorder="1" applyAlignment="1">
      <alignment horizontal="center" vertical="center"/>
    </xf>
    <xf numFmtId="0" fontId="36" fillId="2" borderId="3" xfId="3" applyFont="1" applyFill="1" applyBorder="1" applyAlignment="1">
      <alignment horizontal="left" vertical="center" wrapText="1"/>
    </xf>
    <xf numFmtId="4" fontId="36" fillId="2" borderId="3" xfId="3" applyNumberFormat="1" applyFont="1" applyFill="1" applyBorder="1" applyAlignment="1">
      <alignment horizontal="right" vertical="center" wrapText="1"/>
    </xf>
    <xf numFmtId="3" fontId="36" fillId="2" borderId="3" xfId="3" applyNumberFormat="1" applyFont="1" applyFill="1" applyBorder="1" applyAlignment="1">
      <alignment horizontal="right" vertical="center" wrapText="1"/>
    </xf>
    <xf numFmtId="0" fontId="21" fillId="2" borderId="3" xfId="3" applyFont="1" applyFill="1" applyBorder="1" applyAlignment="1">
      <alignment horizontal="left" vertical="center" wrapText="1" indent="2"/>
    </xf>
    <xf numFmtId="0" fontId="21" fillId="2" borderId="3" xfId="3" applyFont="1" applyFill="1" applyBorder="1" applyAlignment="1">
      <alignment horizontal="left" vertical="center" wrapText="1"/>
    </xf>
    <xf numFmtId="4" fontId="21" fillId="2" borderId="3" xfId="3" applyNumberFormat="1" applyFont="1" applyFill="1" applyBorder="1" applyAlignment="1">
      <alignment horizontal="right" vertical="center" wrapText="1"/>
    </xf>
    <xf numFmtId="3" fontId="21" fillId="2" borderId="3" xfId="3" applyNumberFormat="1" applyFont="1" applyFill="1" applyBorder="1" applyAlignment="1">
      <alignment horizontal="right" vertical="center" wrapText="1"/>
    </xf>
    <xf numFmtId="3" fontId="27" fillId="2" borderId="3" xfId="3" applyNumberFormat="1" applyFont="1" applyFill="1" applyBorder="1" applyAlignment="1">
      <alignment horizontal="right"/>
    </xf>
    <xf numFmtId="0" fontId="21" fillId="2" borderId="3" xfId="3" quotePrefix="1" applyFont="1" applyFill="1" applyBorder="1" applyAlignment="1">
      <alignment horizontal="left" vertical="center" indent="2"/>
    </xf>
    <xf numFmtId="0" fontId="36" fillId="2" borderId="3" xfId="3" quotePrefix="1" applyFont="1" applyFill="1" applyBorder="1" applyAlignment="1">
      <alignment horizontal="left" vertical="center"/>
    </xf>
    <xf numFmtId="0" fontId="21" fillId="2" borderId="3" xfId="3" quotePrefix="1" applyFont="1" applyFill="1" applyBorder="1" applyAlignment="1">
      <alignment horizontal="left" vertical="center" wrapText="1"/>
    </xf>
    <xf numFmtId="4" fontId="21" fillId="2" borderId="3" xfId="3" quotePrefix="1" applyNumberFormat="1" applyFont="1" applyFill="1" applyBorder="1" applyAlignment="1">
      <alignment horizontal="right" vertical="center" wrapText="1"/>
    </xf>
    <xf numFmtId="3" fontId="21" fillId="2" borderId="3" xfId="3" quotePrefix="1" applyNumberFormat="1" applyFont="1" applyFill="1" applyBorder="1" applyAlignment="1">
      <alignment horizontal="right" vertical="center" wrapText="1"/>
    </xf>
    <xf numFmtId="0" fontId="41" fillId="2" borderId="3" xfId="3" quotePrefix="1" applyFont="1" applyFill="1" applyBorder="1" applyAlignment="1">
      <alignment horizontal="left" vertical="center" indent="2"/>
    </xf>
    <xf numFmtId="4" fontId="36" fillId="2" borderId="3" xfId="3" quotePrefix="1" applyNumberFormat="1" applyFont="1" applyFill="1" applyBorder="1" applyAlignment="1">
      <alignment horizontal="right" vertical="center" wrapText="1"/>
    </xf>
    <xf numFmtId="3" fontId="36" fillId="2" borderId="3" xfId="3" quotePrefix="1" applyNumberFormat="1" applyFont="1" applyFill="1" applyBorder="1" applyAlignment="1">
      <alignment horizontal="right" vertical="center" wrapText="1"/>
    </xf>
    <xf numFmtId="0" fontId="21" fillId="2" borderId="3" xfId="3" quotePrefix="1" applyFont="1" applyFill="1" applyBorder="1" applyAlignment="1">
      <alignment horizontal="left" vertical="center"/>
    </xf>
    <xf numFmtId="4" fontId="21" fillId="2" borderId="3" xfId="3" quotePrefix="1" applyNumberFormat="1" applyFont="1" applyFill="1" applyBorder="1" applyAlignment="1">
      <alignment horizontal="right" vertical="center"/>
    </xf>
    <xf numFmtId="3" fontId="21" fillId="2" borderId="3" xfId="3" quotePrefix="1" applyNumberFormat="1" applyFont="1" applyFill="1" applyBorder="1" applyAlignment="1">
      <alignment horizontal="right" vertical="center"/>
    </xf>
    <xf numFmtId="0" fontId="36" fillId="2" borderId="3" xfId="3" applyFont="1" applyFill="1" applyBorder="1" applyAlignment="1">
      <alignment horizontal="left" vertical="center"/>
    </xf>
    <xf numFmtId="0" fontId="36" fillId="2" borderId="3" xfId="3" applyFont="1" applyFill="1" applyBorder="1" applyAlignment="1">
      <alignment vertical="center" wrapText="1"/>
    </xf>
    <xf numFmtId="0" fontId="21" fillId="2" borderId="3" xfId="3" applyFont="1" applyFill="1" applyBorder="1" applyAlignment="1">
      <alignment vertical="center" wrapText="1"/>
    </xf>
    <xf numFmtId="3" fontId="27" fillId="2" borderId="3" xfId="3" applyNumberFormat="1" applyFont="1" applyFill="1" applyBorder="1" applyAlignment="1">
      <alignment horizontal="right" wrapText="1"/>
    </xf>
    <xf numFmtId="0" fontId="36" fillId="2" borderId="3" xfId="3" quotePrefix="1" applyFont="1" applyFill="1" applyBorder="1" applyAlignment="1">
      <alignment horizontal="left" vertical="center" indent="2"/>
    </xf>
    <xf numFmtId="0" fontId="36" fillId="2" borderId="3" xfId="3" quotePrefix="1" applyFont="1" applyFill="1" applyBorder="1" applyAlignment="1">
      <alignment horizontal="left" vertical="center" wrapText="1"/>
    </xf>
    <xf numFmtId="14" fontId="21" fillId="2" borderId="3" xfId="3" quotePrefix="1" applyNumberFormat="1" applyFont="1" applyFill="1" applyBorder="1" applyAlignment="1">
      <alignment horizontal="left" vertical="center" indent="2"/>
    </xf>
    <xf numFmtId="0" fontId="36" fillId="2" borderId="0" xfId="3" quotePrefix="1" applyFont="1" applyFill="1" applyBorder="1" applyAlignment="1">
      <alignment horizontal="left" vertical="center" indent="2"/>
    </xf>
    <xf numFmtId="0" fontId="36" fillId="2" borderId="0" xfId="3" quotePrefix="1" applyFont="1" applyFill="1" applyBorder="1" applyAlignment="1">
      <alignment horizontal="left" vertical="center" wrapText="1"/>
    </xf>
    <xf numFmtId="0" fontId="42" fillId="2" borderId="0" xfId="3" quotePrefix="1" applyFont="1" applyFill="1" applyBorder="1" applyAlignment="1">
      <alignment horizontal="left" vertical="center" wrapText="1"/>
    </xf>
    <xf numFmtId="3" fontId="27" fillId="2" borderId="0" xfId="3" applyNumberFormat="1" applyFont="1" applyFill="1" applyBorder="1" applyAlignment="1">
      <alignment horizontal="right"/>
    </xf>
    <xf numFmtId="0" fontId="36" fillId="2" borderId="5" xfId="3" quotePrefix="1" applyFont="1" applyFill="1" applyBorder="1" applyAlignment="1">
      <alignment horizontal="left" vertical="center" indent="2"/>
    </xf>
    <xf numFmtId="49" fontId="36" fillId="2" borderId="3" xfId="3" applyNumberFormat="1" applyFont="1" applyFill="1" applyBorder="1" applyAlignment="1">
      <alignment horizontal="left" vertical="center" wrapText="1"/>
    </xf>
    <xf numFmtId="0" fontId="27" fillId="3" borderId="3" xfId="3" quotePrefix="1" applyFont="1" applyFill="1" applyBorder="1" applyAlignment="1">
      <alignment horizontal="center" vertical="center" wrapText="1"/>
    </xf>
    <xf numFmtId="0" fontId="30" fillId="0" borderId="0" xfId="3" applyFont="1"/>
    <xf numFmtId="0" fontId="30" fillId="0" borderId="0" xfId="3" applyFont="1" applyAlignment="1">
      <alignment horizontal="right"/>
    </xf>
    <xf numFmtId="0" fontId="26" fillId="0" borderId="0" xfId="3" applyFont="1" applyAlignment="1">
      <alignment horizontal="center" vertical="center" wrapText="1"/>
    </xf>
    <xf numFmtId="0" fontId="30" fillId="0" borderId="0" xfId="3" applyFont="1" applyBorder="1"/>
    <xf numFmtId="0" fontId="26" fillId="3" borderId="3" xfId="3" quotePrefix="1" applyFont="1" applyFill="1" applyBorder="1" applyAlignment="1">
      <alignment horizontal="center" vertical="center" wrapText="1"/>
    </xf>
    <xf numFmtId="0" fontId="26" fillId="3" borderId="3" xfId="3" applyFont="1" applyFill="1" applyBorder="1" applyAlignment="1">
      <alignment horizontal="center" vertical="center"/>
    </xf>
    <xf numFmtId="0" fontId="11" fillId="3" borderId="3" xfId="3" quotePrefix="1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4" fontId="36" fillId="5" borderId="3" xfId="3" applyNumberFormat="1" applyFont="1" applyFill="1" applyBorder="1" applyAlignment="1">
      <alignment horizontal="right" vertical="center" wrapText="1"/>
    </xf>
    <xf numFmtId="0" fontId="36" fillId="5" borderId="3" xfId="3" applyFont="1" applyFill="1" applyBorder="1" applyAlignment="1">
      <alignment horizontal="left" vertical="center" wrapText="1"/>
    </xf>
    <xf numFmtId="0" fontId="36" fillId="5" borderId="3" xfId="3" quotePrefix="1" applyFont="1" applyFill="1" applyBorder="1" applyAlignment="1">
      <alignment horizontal="left" vertical="center"/>
    </xf>
    <xf numFmtId="0" fontId="36" fillId="5" borderId="3" xfId="3" quotePrefix="1" applyFont="1" applyFill="1" applyBorder="1" applyAlignment="1">
      <alignment horizontal="left" vertical="center" indent="2"/>
    </xf>
    <xf numFmtId="0" fontId="36" fillId="5" borderId="3" xfId="3" quotePrefix="1" applyFont="1" applyFill="1" applyBorder="1" applyAlignment="1">
      <alignment horizontal="left" vertical="center" wrapText="1"/>
    </xf>
    <xf numFmtId="4" fontId="36" fillId="5" borderId="3" xfId="3" quotePrefix="1" applyNumberFormat="1" applyFont="1" applyFill="1" applyBorder="1" applyAlignment="1">
      <alignment horizontal="right" vertical="center" wrapText="1"/>
    </xf>
    <xf numFmtId="49" fontId="21" fillId="2" borderId="3" xfId="3" applyNumberFormat="1" applyFont="1" applyFill="1" applyBorder="1" applyAlignment="1">
      <alignment horizontal="right" vertical="center" wrapText="1"/>
    </xf>
    <xf numFmtId="49" fontId="21" fillId="2" borderId="3" xfId="3" quotePrefix="1" applyNumberFormat="1" applyFont="1" applyFill="1" applyBorder="1" applyAlignment="1">
      <alignment horizontal="right" vertical="center"/>
    </xf>
    <xf numFmtId="0" fontId="36" fillId="5" borderId="3" xfId="4" applyFont="1" applyFill="1" applyBorder="1" applyAlignment="1">
      <alignment horizontal="left" wrapText="1"/>
    </xf>
    <xf numFmtId="3" fontId="33" fillId="6" borderId="3" xfId="4" applyNumberFormat="1" applyFont="1" applyFill="1" applyBorder="1" applyAlignment="1">
      <alignment horizontal="right" wrapText="1"/>
    </xf>
    <xf numFmtId="3" fontId="26" fillId="0" borderId="3" xfId="4" applyNumberFormat="1" applyFont="1" applyFill="1" applyBorder="1" applyAlignment="1">
      <alignment horizontal="center" vertical="center" wrapText="1"/>
    </xf>
    <xf numFmtId="3" fontId="30" fillId="7" borderId="3" xfId="4" applyNumberFormat="1" applyFont="1" applyFill="1" applyBorder="1" applyAlignment="1">
      <alignment horizontal="right" wrapText="1"/>
    </xf>
    <xf numFmtId="3" fontId="30" fillId="6" borderId="3" xfId="4" applyNumberFormat="1" applyFont="1" applyFill="1" applyBorder="1" applyAlignment="1">
      <alignment horizontal="right" wrapText="1"/>
    </xf>
    <xf numFmtId="3" fontId="36" fillId="5" borderId="3" xfId="3" applyNumberFormat="1" applyFont="1" applyFill="1" applyBorder="1" applyAlignment="1">
      <alignment horizontal="right" vertical="center" wrapText="1"/>
    </xf>
    <xf numFmtId="3" fontId="36" fillId="5" borderId="3" xfId="3" quotePrefix="1" applyNumberFormat="1" applyFont="1" applyFill="1" applyBorder="1" applyAlignment="1">
      <alignment horizontal="right" vertical="center" wrapText="1"/>
    </xf>
    <xf numFmtId="3" fontId="21" fillId="5" borderId="3" xfId="3" quotePrefix="1" applyNumberFormat="1" applyFont="1" applyFill="1" applyBorder="1" applyAlignment="1">
      <alignment horizontal="right" vertical="center" wrapText="1"/>
    </xf>
    <xf numFmtId="3" fontId="36" fillId="2" borderId="3" xfId="3" applyNumberFormat="1" applyFont="1" applyFill="1" applyBorder="1" applyAlignment="1">
      <alignment horizontal="right"/>
    </xf>
    <xf numFmtId="3" fontId="21" fillId="2" borderId="3" xfId="3" applyNumberFormat="1" applyFont="1" applyFill="1" applyBorder="1" applyAlignment="1">
      <alignment horizontal="right"/>
    </xf>
    <xf numFmtId="4" fontId="26" fillId="3" borderId="3" xfId="2" applyNumberFormat="1" applyFont="1" applyFill="1" applyBorder="1" applyAlignment="1">
      <alignment horizontal="right"/>
    </xf>
    <xf numFmtId="3" fontId="26" fillId="3" borderId="3" xfId="2" applyNumberFormat="1" applyFont="1" applyFill="1" applyBorder="1" applyAlignment="1">
      <alignment horizontal="right"/>
    </xf>
    <xf numFmtId="4" fontId="27" fillId="0" borderId="3" xfId="2" applyNumberFormat="1" applyFont="1" applyBorder="1" applyAlignment="1">
      <alignment horizontal="right"/>
    </xf>
    <xf numFmtId="3" fontId="27" fillId="0" borderId="3" xfId="2" applyNumberFormat="1" applyFont="1" applyBorder="1" applyAlignment="1">
      <alignment horizontal="right"/>
    </xf>
    <xf numFmtId="0" fontId="36" fillId="3" borderId="1" xfId="2" applyFont="1" applyFill="1" applyBorder="1" applyAlignment="1">
      <alignment horizontal="left" vertical="center"/>
    </xf>
    <xf numFmtId="0" fontId="21" fillId="3" borderId="2" xfId="2" applyFont="1" applyFill="1" applyBorder="1" applyAlignment="1">
      <alignment vertical="center"/>
    </xf>
    <xf numFmtId="3" fontId="27" fillId="0" borderId="3" xfId="2" applyNumberFormat="1" applyFont="1" applyBorder="1" applyAlignment="1">
      <alignment horizontal="right" wrapText="1"/>
    </xf>
    <xf numFmtId="0" fontId="17" fillId="0" borderId="0" xfId="2" applyFont="1" applyAlignment="1">
      <alignment horizontal="center" vertical="center" wrapText="1"/>
    </xf>
    <xf numFmtId="0" fontId="46" fillId="0" borderId="0" xfId="2" applyFont="1" applyAlignment="1">
      <alignment horizontal="center" vertical="center" wrapText="1"/>
    </xf>
    <xf numFmtId="0" fontId="27" fillId="0" borderId="0" xfId="2" applyFont="1"/>
    <xf numFmtId="0" fontId="40" fillId="0" borderId="3" xfId="3" quotePrefix="1" applyFont="1" applyBorder="1" applyAlignment="1">
      <alignment horizontal="center" vertical="center" wrapText="1"/>
    </xf>
    <xf numFmtId="0" fontId="40" fillId="2" borderId="3" xfId="3" applyFont="1" applyFill="1" applyBorder="1" applyAlignment="1">
      <alignment horizontal="center" vertical="center" wrapText="1"/>
    </xf>
    <xf numFmtId="3" fontId="26" fillId="0" borderId="3" xfId="2" applyNumberFormat="1" applyFont="1" applyBorder="1" applyAlignment="1">
      <alignment horizontal="right"/>
    </xf>
    <xf numFmtId="3" fontId="26" fillId="0" borderId="3" xfId="2" applyNumberFormat="1" applyFont="1" applyBorder="1" applyAlignment="1">
      <alignment horizontal="right" wrapText="1"/>
    </xf>
    <xf numFmtId="0" fontId="17" fillId="0" borderId="0" xfId="2" quotePrefix="1" applyFont="1" applyAlignment="1">
      <alignment horizontal="center" vertical="center" wrapText="1"/>
    </xf>
    <xf numFmtId="0" fontId="28" fillId="0" borderId="0" xfId="2" applyFont="1" applyAlignment="1">
      <alignment horizontal="center" vertical="center" wrapText="1"/>
    </xf>
    <xf numFmtId="0" fontId="45" fillId="0" borderId="0" xfId="2" applyFont="1" applyAlignment="1">
      <alignment wrapText="1"/>
    </xf>
    <xf numFmtId="4" fontId="36" fillId="4" borderId="1" xfId="2" quotePrefix="1" applyNumberFormat="1" applyFont="1" applyFill="1" applyBorder="1" applyAlignment="1">
      <alignment horizontal="right"/>
    </xf>
    <xf numFmtId="3" fontId="36" fillId="4" borderId="1" xfId="2" quotePrefix="1" applyNumberFormat="1" applyFont="1" applyFill="1" applyBorder="1" applyAlignment="1">
      <alignment horizontal="right"/>
    </xf>
    <xf numFmtId="3" fontId="36" fillId="4" borderId="3" xfId="2" applyNumberFormat="1" applyFont="1" applyFill="1" applyBorder="1" applyAlignment="1">
      <alignment horizontal="right" wrapText="1"/>
    </xf>
    <xf numFmtId="4" fontId="36" fillId="3" borderId="1" xfId="2" quotePrefix="1" applyNumberFormat="1" applyFont="1" applyFill="1" applyBorder="1" applyAlignment="1">
      <alignment horizontal="right"/>
    </xf>
    <xf numFmtId="3" fontId="36" fillId="3" borderId="1" xfId="2" quotePrefix="1" applyNumberFormat="1" applyFont="1" applyFill="1" applyBorder="1" applyAlignment="1">
      <alignment horizontal="right"/>
    </xf>
    <xf numFmtId="3" fontId="36" fillId="3" borderId="3" xfId="2" quotePrefix="1" applyNumberFormat="1" applyFont="1" applyFill="1" applyBorder="1" applyAlignment="1">
      <alignment horizontal="right"/>
    </xf>
    <xf numFmtId="0" fontId="25" fillId="0" borderId="0" xfId="2" applyFont="1" applyAlignment="1">
      <alignment horizontal="center" vertical="center" wrapText="1"/>
    </xf>
    <xf numFmtId="0" fontId="44" fillId="0" borderId="0" xfId="2" applyFont="1" applyAlignment="1">
      <alignment wrapText="1"/>
    </xf>
    <xf numFmtId="0" fontId="24" fillId="0" borderId="0" xfId="2" quotePrefix="1" applyFont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0" fontId="21" fillId="0" borderId="0" xfId="2" applyFont="1"/>
    <xf numFmtId="3" fontId="26" fillId="3" borderId="1" xfId="2" quotePrefix="1" applyNumberFormat="1" applyFont="1" applyFill="1" applyBorder="1" applyAlignment="1">
      <alignment horizontal="right"/>
    </xf>
    <xf numFmtId="3" fontId="26" fillId="3" borderId="3" xfId="2" quotePrefix="1" applyNumberFormat="1" applyFont="1" applyFill="1" applyBorder="1" applyAlignment="1">
      <alignment horizontal="right"/>
    </xf>
    <xf numFmtId="0" fontId="38" fillId="0" borderId="0" xfId="1" applyFont="1"/>
    <xf numFmtId="3" fontId="36" fillId="5" borderId="3" xfId="4" applyNumberFormat="1" applyFont="1" applyFill="1" applyBorder="1" applyAlignment="1">
      <alignment horizontal="right" wrapText="1"/>
    </xf>
    <xf numFmtId="0" fontId="36" fillId="6" borderId="3" xfId="4" quotePrefix="1" applyFont="1" applyFill="1" applyBorder="1" applyAlignment="1">
      <alignment horizontal="left"/>
    </xf>
    <xf numFmtId="4" fontId="36" fillId="2" borderId="3" xfId="3" applyNumberFormat="1" applyFont="1" applyFill="1" applyBorder="1" applyAlignment="1">
      <alignment horizontal="right" wrapText="1"/>
    </xf>
    <xf numFmtId="3" fontId="36" fillId="2" borderId="3" xfId="3" applyNumberFormat="1" applyFont="1" applyFill="1" applyBorder="1" applyAlignment="1">
      <alignment horizontal="right" wrapText="1"/>
    </xf>
    <xf numFmtId="4" fontId="21" fillId="2" borderId="3" xfId="3" applyNumberFormat="1" applyFont="1" applyFill="1" applyBorder="1" applyAlignment="1">
      <alignment horizontal="right" wrapText="1"/>
    </xf>
    <xf numFmtId="3" fontId="21" fillId="2" borderId="3" xfId="3" applyNumberFormat="1" applyFont="1" applyFill="1" applyBorder="1" applyAlignment="1">
      <alignment horizontal="right" wrapText="1"/>
    </xf>
    <xf numFmtId="4" fontId="21" fillId="2" borderId="3" xfId="3" quotePrefix="1" applyNumberFormat="1" applyFont="1" applyFill="1" applyBorder="1" applyAlignment="1">
      <alignment horizontal="right" wrapText="1"/>
    </xf>
    <xf numFmtId="3" fontId="21" fillId="2" borderId="3" xfId="3" quotePrefix="1" applyNumberFormat="1" applyFont="1" applyFill="1" applyBorder="1" applyAlignment="1">
      <alignment horizontal="right" wrapText="1"/>
    </xf>
    <xf numFmtId="0" fontId="47" fillId="0" borderId="0" xfId="0" applyFont="1"/>
    <xf numFmtId="0" fontId="19" fillId="0" borderId="0" xfId="1" applyFont="1"/>
    <xf numFmtId="0" fontId="26" fillId="3" borderId="3" xfId="3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27" fillId="0" borderId="0" xfId="2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vertical="center" wrapText="1"/>
    </xf>
    <xf numFmtId="0" fontId="22" fillId="0" borderId="0" xfId="4" applyFont="1" applyAlignment="1">
      <alignment vertical="top"/>
    </xf>
    <xf numFmtId="4" fontId="36" fillId="0" borderId="3" xfId="4" applyNumberFormat="1" applyFont="1" applyFill="1" applyBorder="1" applyAlignment="1">
      <alignment horizontal="right" wrapText="1"/>
    </xf>
    <xf numFmtId="0" fontId="36" fillId="2" borderId="3" xfId="3" applyFont="1" applyFill="1" applyBorder="1" applyAlignment="1">
      <alignment wrapText="1"/>
    </xf>
    <xf numFmtId="0" fontId="36" fillId="2" borderId="3" xfId="3" applyFont="1" applyFill="1" applyBorder="1" applyAlignment="1">
      <alignment horizontal="left" wrapText="1"/>
    </xf>
    <xf numFmtId="4" fontId="33" fillId="0" borderId="3" xfId="4" applyNumberFormat="1" applyFont="1" applyFill="1" applyBorder="1" applyAlignment="1">
      <alignment horizontal="right" wrapText="1"/>
    </xf>
    <xf numFmtId="3" fontId="33" fillId="0" borderId="3" xfId="4" applyNumberFormat="1" applyFont="1" applyFill="1" applyBorder="1" applyAlignment="1">
      <alignment horizontal="right" wrapText="1"/>
    </xf>
    <xf numFmtId="3" fontId="36" fillId="0" borderId="3" xfId="4" applyNumberFormat="1" applyFont="1" applyFill="1" applyBorder="1" applyAlignment="1">
      <alignment horizontal="right" wrapText="1"/>
    </xf>
    <xf numFmtId="0" fontId="33" fillId="8" borderId="3" xfId="4" applyFont="1" applyFill="1" applyBorder="1" applyAlignment="1">
      <alignment horizontal="left" wrapText="1"/>
    </xf>
    <xf numFmtId="4" fontId="30" fillId="8" borderId="3" xfId="4" applyNumberFormat="1" applyFont="1" applyFill="1" applyBorder="1" applyAlignment="1">
      <alignment horizontal="right" wrapText="1"/>
    </xf>
    <xf numFmtId="3" fontId="30" fillId="8" borderId="3" xfId="4" applyNumberFormat="1" applyFont="1" applyFill="1" applyBorder="1" applyAlignment="1">
      <alignment horizontal="right" wrapText="1"/>
    </xf>
    <xf numFmtId="3" fontId="33" fillId="8" borderId="3" xfId="4" applyNumberFormat="1" applyFont="1" applyFill="1" applyBorder="1" applyAlignment="1">
      <alignment horizontal="right" wrapText="1"/>
    </xf>
    <xf numFmtId="0" fontId="33" fillId="8" borderId="3" xfId="4" applyFont="1" applyFill="1" applyBorder="1" applyAlignment="1">
      <alignment wrapText="1"/>
    </xf>
    <xf numFmtId="0" fontId="36" fillId="8" borderId="3" xfId="4" applyFont="1" applyFill="1" applyBorder="1" applyAlignment="1">
      <alignment wrapText="1"/>
    </xf>
    <xf numFmtId="4" fontId="36" fillId="8" borderId="3" xfId="4" applyNumberFormat="1" applyFont="1" applyFill="1" applyBorder="1" applyAlignment="1">
      <alignment horizontal="right" wrapText="1"/>
    </xf>
    <xf numFmtId="3" fontId="36" fillId="8" borderId="3" xfId="4" applyNumberFormat="1" applyFont="1" applyFill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47" fillId="0" borderId="0" xfId="0" applyFont="1" applyAlignment="1">
      <alignment horizontal="center"/>
    </xf>
    <xf numFmtId="0" fontId="36" fillId="4" borderId="1" xfId="2" applyFont="1" applyFill="1" applyBorder="1" applyAlignment="1">
      <alignment horizontal="left" vertical="center" wrapText="1"/>
    </xf>
    <xf numFmtId="0" fontId="36" fillId="4" borderId="2" xfId="2" applyFont="1" applyFill="1" applyBorder="1" applyAlignment="1">
      <alignment horizontal="left" vertical="center" wrapText="1"/>
    </xf>
    <xf numFmtId="0" fontId="36" fillId="4" borderId="4" xfId="2" applyFont="1" applyFill="1" applyBorder="1" applyAlignment="1">
      <alignment horizontal="left" vertical="center" wrapText="1"/>
    </xf>
    <xf numFmtId="0" fontId="40" fillId="0" borderId="3" xfId="3" quotePrefix="1" applyFont="1" applyBorder="1" applyAlignment="1">
      <alignment horizontal="center" vertical="center" wrapText="1"/>
    </xf>
    <xf numFmtId="0" fontId="36" fillId="3" borderId="1" xfId="2" quotePrefix="1" applyFont="1" applyFill="1" applyBorder="1" applyAlignment="1">
      <alignment horizontal="left" vertical="center" wrapText="1"/>
    </xf>
    <xf numFmtId="0" fontId="21" fillId="3" borderId="2" xfId="2" applyFont="1" applyFill="1" applyBorder="1" applyAlignment="1">
      <alignment vertical="center" wrapText="1"/>
    </xf>
    <xf numFmtId="0" fontId="28" fillId="0" borderId="0" xfId="2" applyFont="1" applyAlignment="1">
      <alignment horizontal="center" vertical="center" wrapText="1"/>
    </xf>
    <xf numFmtId="0" fontId="45" fillId="0" borderId="0" xfId="2" applyFont="1" applyAlignment="1">
      <alignment wrapText="1"/>
    </xf>
    <xf numFmtId="0" fontId="12" fillId="0" borderId="3" xfId="3" quotePrefix="1" applyFont="1" applyBorder="1" applyAlignment="1">
      <alignment horizontal="center" vertical="center" wrapText="1"/>
    </xf>
    <xf numFmtId="0" fontId="26" fillId="0" borderId="1" xfId="2" quotePrefix="1" applyFont="1" applyBorder="1" applyAlignment="1">
      <alignment horizontal="center" vertical="center" wrapText="1"/>
    </xf>
    <xf numFmtId="0" fontId="26" fillId="0" borderId="2" xfId="2" quotePrefix="1" applyFont="1" applyBorder="1" applyAlignment="1">
      <alignment horizontal="center" vertical="center" wrapText="1"/>
    </xf>
    <xf numFmtId="0" fontId="26" fillId="0" borderId="4" xfId="2" quotePrefix="1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11" fillId="0" borderId="1" xfId="3" quotePrefix="1" applyFont="1" applyBorder="1" applyAlignment="1">
      <alignment horizontal="center" vertical="center" wrapText="1"/>
    </xf>
    <xf numFmtId="0" fontId="11" fillId="0" borderId="2" xfId="3" quotePrefix="1" applyFont="1" applyBorder="1" applyAlignment="1">
      <alignment horizontal="center" vertical="center" wrapText="1"/>
    </xf>
    <xf numFmtId="0" fontId="38" fillId="0" borderId="2" xfId="2" applyFont="1" applyBorder="1" applyAlignment="1">
      <alignment horizontal="left" vertical="center" wrapText="1"/>
    </xf>
    <xf numFmtId="0" fontId="38" fillId="0" borderId="4" xfId="2" applyFont="1" applyBorder="1" applyAlignment="1">
      <alignment horizontal="left" vertical="center" wrapText="1"/>
    </xf>
    <xf numFmtId="0" fontId="36" fillId="3" borderId="1" xfId="2" applyFont="1" applyFill="1" applyBorder="1" applyAlignment="1">
      <alignment horizontal="left" vertical="center" wrapText="1"/>
    </xf>
    <xf numFmtId="0" fontId="36" fillId="3" borderId="2" xfId="2" applyFont="1" applyFill="1" applyBorder="1" applyAlignment="1">
      <alignment horizontal="left" vertical="center" wrapText="1"/>
    </xf>
    <xf numFmtId="0" fontId="36" fillId="3" borderId="4" xfId="2" applyFont="1" applyFill="1" applyBorder="1" applyAlignment="1">
      <alignment horizontal="left" vertical="center" wrapText="1"/>
    </xf>
    <xf numFmtId="0" fontId="25" fillId="0" borderId="0" xfId="2" applyFont="1" applyAlignment="1">
      <alignment horizontal="center" vertical="center" wrapText="1"/>
    </xf>
    <xf numFmtId="0" fontId="21" fillId="3" borderId="2" xfId="2" applyFont="1" applyFill="1" applyBorder="1" applyAlignment="1">
      <alignment vertical="center"/>
    </xf>
    <xf numFmtId="0" fontId="36" fillId="0" borderId="1" xfId="2" quotePrefix="1" applyFont="1" applyBorder="1" applyAlignment="1">
      <alignment horizontal="left" vertical="center"/>
    </xf>
    <xf numFmtId="0" fontId="21" fillId="0" borderId="2" xfId="2" applyFont="1" applyBorder="1" applyAlignment="1">
      <alignment vertical="center"/>
    </xf>
    <xf numFmtId="0" fontId="36" fillId="0" borderId="1" xfId="2" applyFont="1" applyBorder="1" applyAlignment="1">
      <alignment horizontal="left" vertical="center" wrapText="1"/>
    </xf>
    <xf numFmtId="0" fontId="21" fillId="0" borderId="2" xfId="2" applyFont="1" applyBorder="1" applyAlignment="1">
      <alignment vertical="center" wrapText="1"/>
    </xf>
    <xf numFmtId="0" fontId="36" fillId="0" borderId="1" xfId="2" quotePrefix="1" applyFont="1" applyBorder="1" applyAlignment="1">
      <alignment horizontal="left" vertical="center" wrapText="1"/>
    </xf>
    <xf numFmtId="0" fontId="26" fillId="0" borderId="1" xfId="3" quotePrefix="1" applyFont="1" applyBorder="1" applyAlignment="1">
      <alignment horizontal="center" vertical="center" wrapText="1"/>
    </xf>
    <xf numFmtId="0" fontId="26" fillId="0" borderId="2" xfId="3" quotePrefix="1" applyFont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36" fillId="7" borderId="3" xfId="4" applyFont="1" applyFill="1" applyBorder="1" applyAlignment="1">
      <alignment horizontal="left" wrapText="1"/>
    </xf>
    <xf numFmtId="0" fontId="33" fillId="7" borderId="3" xfId="4" applyFont="1" applyFill="1" applyBorder="1" applyAlignment="1">
      <alignment horizontal="left" wrapText="1"/>
    </xf>
    <xf numFmtId="0" fontId="33" fillId="5" borderId="1" xfId="4" applyFont="1" applyFill="1" applyBorder="1" applyAlignment="1">
      <alignment horizontal="left" wrapText="1"/>
    </xf>
    <xf numFmtId="0" fontId="33" fillId="5" borderId="4" xfId="4" applyFont="1" applyFill="1" applyBorder="1" applyAlignment="1">
      <alignment horizontal="left" wrapText="1"/>
    </xf>
    <xf numFmtId="0" fontId="33" fillId="6" borderId="1" xfId="4" applyFont="1" applyFill="1" applyBorder="1" applyAlignment="1">
      <alignment horizontal="left" wrapText="1"/>
    </xf>
    <xf numFmtId="0" fontId="33" fillId="6" borderId="4" xfId="4" applyFont="1" applyFill="1" applyBorder="1" applyAlignment="1">
      <alignment horizontal="left" wrapText="1"/>
    </xf>
    <xf numFmtId="0" fontId="33" fillId="7" borderId="1" xfId="4" applyFont="1" applyFill="1" applyBorder="1" applyAlignment="1">
      <alignment wrapText="1"/>
    </xf>
    <xf numFmtId="0" fontId="33" fillId="7" borderId="4" xfId="4" applyFont="1" applyFill="1" applyBorder="1" applyAlignment="1">
      <alignment wrapText="1"/>
    </xf>
    <xf numFmtId="0" fontId="33" fillId="7" borderId="1" xfId="4" applyFont="1" applyFill="1" applyBorder="1" applyAlignment="1">
      <alignment horizontal="left" wrapText="1"/>
    </xf>
    <xf numFmtId="0" fontId="33" fillId="7" borderId="4" xfId="4" applyFont="1" applyFill="1" applyBorder="1" applyAlignment="1">
      <alignment horizontal="left" wrapText="1"/>
    </xf>
    <xf numFmtId="0" fontId="33" fillId="7" borderId="3" xfId="4" applyFont="1" applyFill="1" applyBorder="1" applyAlignment="1">
      <alignment wrapText="1"/>
    </xf>
    <xf numFmtId="0" fontId="28" fillId="0" borderId="0" xfId="4" applyFont="1" applyAlignment="1">
      <alignment horizontal="center" vertical="center" wrapText="1"/>
    </xf>
    <xf numFmtId="0" fontId="29" fillId="0" borderId="0" xfId="4" applyFont="1" applyAlignment="1">
      <alignment wrapText="1"/>
    </xf>
    <xf numFmtId="0" fontId="26" fillId="3" borderId="1" xfId="4" applyNumberFormat="1" applyFont="1" applyFill="1" applyBorder="1" applyAlignment="1" applyProtection="1">
      <alignment horizontal="center" vertical="center" wrapText="1"/>
    </xf>
    <xf numFmtId="0" fontId="26" fillId="3" borderId="4" xfId="4" applyNumberFormat="1" applyFont="1" applyFill="1" applyBorder="1" applyAlignment="1" applyProtection="1">
      <alignment horizontal="center" vertical="center" wrapText="1"/>
    </xf>
    <xf numFmtId="0" fontId="32" fillId="5" borderId="1" xfId="4" applyFont="1" applyFill="1" applyBorder="1" applyAlignment="1">
      <alignment horizontal="left" wrapText="1"/>
    </xf>
    <xf numFmtId="0" fontId="32" fillId="5" borderId="4" xfId="4" applyFont="1" applyFill="1" applyBorder="1" applyAlignment="1">
      <alignment horizontal="left" wrapText="1"/>
    </xf>
    <xf numFmtId="0" fontId="33" fillId="6" borderId="3" xfId="4" applyFont="1" applyFill="1" applyBorder="1" applyAlignment="1">
      <alignment horizontal="left" wrapText="1"/>
    </xf>
    <xf numFmtId="0" fontId="33" fillId="6" borderId="1" xfId="4" applyFont="1" applyFill="1" applyBorder="1" applyAlignment="1">
      <alignment wrapText="1"/>
    </xf>
    <xf numFmtId="0" fontId="33" fillId="6" borderId="4" xfId="4" applyFont="1" applyFill="1" applyBorder="1" applyAlignment="1">
      <alignment wrapText="1"/>
    </xf>
  </cellXfs>
  <cellStyles count="5">
    <cellStyle name="Normalno" xfId="0" builtinId="0"/>
    <cellStyle name="Normalno 2" xfId="1"/>
    <cellStyle name="Normalno 2 2" xfId="3"/>
    <cellStyle name="Normalno 3" xfId="2"/>
    <cellStyle name="Normalno 4" xfId="4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A9" sqref="A9:E9"/>
    </sheetView>
  </sheetViews>
  <sheetFormatPr defaultColWidth="8.85546875" defaultRowHeight="15" x14ac:dyDescent="0.25"/>
  <cols>
    <col min="1" max="1" width="12" style="1" customWidth="1"/>
    <col min="2" max="4" width="8.85546875" style="1"/>
    <col min="5" max="5" width="34.140625" style="1" customWidth="1"/>
    <col min="6" max="8" width="19.42578125" style="1" customWidth="1"/>
    <col min="9" max="9" width="22.5703125" style="1" customWidth="1"/>
    <col min="10" max="10" width="24.28515625" style="1" customWidth="1"/>
    <col min="11" max="12" width="25.28515625" style="1" customWidth="1"/>
    <col min="13" max="16384" width="8.85546875" style="1"/>
  </cols>
  <sheetData>
    <row r="1" spans="1:10" x14ac:dyDescent="0.25">
      <c r="A1" s="199" t="s">
        <v>53</v>
      </c>
      <c r="B1" s="200"/>
    </row>
    <row r="2" spans="1:10" x14ac:dyDescent="0.25">
      <c r="A2" s="222" t="s">
        <v>130</v>
      </c>
      <c r="B2" s="222"/>
    </row>
    <row r="3" spans="1:10" x14ac:dyDescent="0.25">
      <c r="A3" s="220" t="s">
        <v>131</v>
      </c>
      <c r="B3" s="220"/>
      <c r="C3" s="220"/>
      <c r="D3" s="220"/>
    </row>
    <row r="4" spans="1:10" x14ac:dyDescent="0.25">
      <c r="A4" s="221" t="s">
        <v>146</v>
      </c>
      <c r="B4" s="221"/>
      <c r="C4" s="221"/>
      <c r="D4" s="202"/>
    </row>
    <row r="5" spans="1:10" x14ac:dyDescent="0.25">
      <c r="A5" s="30" t="s">
        <v>147</v>
      </c>
    </row>
    <row r="6" spans="1:10" s="32" customFormat="1" ht="34.5" customHeight="1" x14ac:dyDescent="0.3">
      <c r="A6" s="235" t="s">
        <v>139</v>
      </c>
      <c r="B6" s="235"/>
      <c r="C6" s="235"/>
      <c r="D6" s="235"/>
      <c r="E6" s="235"/>
      <c r="F6" s="235"/>
      <c r="G6" s="235"/>
      <c r="H6" s="235"/>
      <c r="I6" s="235"/>
      <c r="J6" s="235"/>
    </row>
    <row r="7" spans="1:10" s="2" customFormat="1" ht="20.25" customHeight="1" x14ac:dyDescent="0.25">
      <c r="A7" s="236" t="s">
        <v>0</v>
      </c>
      <c r="B7" s="236"/>
      <c r="C7" s="236"/>
      <c r="D7" s="236"/>
      <c r="E7" s="236"/>
      <c r="F7" s="236"/>
      <c r="G7" s="236"/>
      <c r="H7" s="236"/>
      <c r="I7" s="237"/>
      <c r="J7" s="237"/>
    </row>
    <row r="8" spans="1:10" s="2" customFormat="1" ht="8.2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0" s="2" customFormat="1" ht="22.5" customHeight="1" x14ac:dyDescent="0.25">
      <c r="A9" s="238" t="s">
        <v>12</v>
      </c>
      <c r="B9" s="239"/>
      <c r="C9" s="239"/>
      <c r="D9" s="239"/>
      <c r="E9" s="239"/>
      <c r="F9" s="25" t="s">
        <v>54</v>
      </c>
      <c r="G9" s="25" t="s">
        <v>55</v>
      </c>
      <c r="H9" s="26" t="s">
        <v>56</v>
      </c>
      <c r="I9" s="31" t="s">
        <v>82</v>
      </c>
      <c r="J9" s="31" t="s">
        <v>83</v>
      </c>
    </row>
    <row r="10" spans="1:10" s="6" customFormat="1" ht="12" customHeight="1" x14ac:dyDescent="0.25">
      <c r="A10" s="231">
        <v>1</v>
      </c>
      <c r="B10" s="231"/>
      <c r="C10" s="231"/>
      <c r="D10" s="231"/>
      <c r="E10" s="231"/>
      <c r="F10" s="27">
        <v>2</v>
      </c>
      <c r="G10" s="27">
        <v>3</v>
      </c>
      <c r="H10" s="28">
        <v>4</v>
      </c>
      <c r="I10" s="28">
        <v>5</v>
      </c>
      <c r="J10" s="28">
        <v>6</v>
      </c>
    </row>
    <row r="11" spans="1:10" s="2" customFormat="1" x14ac:dyDescent="0.25">
      <c r="A11" s="242" t="s">
        <v>3</v>
      </c>
      <c r="B11" s="228"/>
      <c r="C11" s="228"/>
      <c r="D11" s="228"/>
      <c r="E11" s="246"/>
      <c r="F11" s="160">
        <f>F12+F13</f>
        <v>1312007.1599999999</v>
      </c>
      <c r="G11" s="161">
        <f t="shared" ref="G11:J11" si="0">G12+G13</f>
        <v>1481208</v>
      </c>
      <c r="H11" s="161">
        <f>H12+H13</f>
        <v>1753975.75</v>
      </c>
      <c r="I11" s="161">
        <f t="shared" si="0"/>
        <v>1776336.75</v>
      </c>
      <c r="J11" s="161">
        <f t="shared" si="0"/>
        <v>1813847.47</v>
      </c>
    </row>
    <row r="12" spans="1:10" s="2" customFormat="1" x14ac:dyDescent="0.25">
      <c r="A12" s="249" t="s">
        <v>1</v>
      </c>
      <c r="B12" s="250"/>
      <c r="C12" s="250"/>
      <c r="D12" s="250"/>
      <c r="E12" s="248"/>
      <c r="F12" s="162">
        <v>1312007.1599999999</v>
      </c>
      <c r="G12" s="163">
        <v>1481208</v>
      </c>
      <c r="H12" s="163">
        <v>1753975.75</v>
      </c>
      <c r="I12" s="163">
        <v>1776336.75</v>
      </c>
      <c r="J12" s="163">
        <v>1813847.47</v>
      </c>
    </row>
    <row r="13" spans="1:10" s="2" customFormat="1" x14ac:dyDescent="0.25">
      <c r="A13" s="247" t="s">
        <v>2</v>
      </c>
      <c r="B13" s="248"/>
      <c r="C13" s="248"/>
      <c r="D13" s="248"/>
      <c r="E13" s="248"/>
      <c r="F13" s="162">
        <v>0</v>
      </c>
      <c r="G13" s="163">
        <v>0</v>
      </c>
      <c r="H13" s="163">
        <v>0</v>
      </c>
      <c r="I13" s="163">
        <v>0</v>
      </c>
      <c r="J13" s="163">
        <v>0</v>
      </c>
    </row>
    <row r="14" spans="1:10" s="2" customFormat="1" x14ac:dyDescent="0.25">
      <c r="A14" s="164" t="s">
        <v>6</v>
      </c>
      <c r="B14" s="165"/>
      <c r="C14" s="165"/>
      <c r="D14" s="165"/>
      <c r="E14" s="165"/>
      <c r="F14" s="160">
        <f>F15+F16</f>
        <v>1312523.21</v>
      </c>
      <c r="G14" s="161">
        <f t="shared" ref="G14:J14" si="1">G15+G16</f>
        <v>1481208</v>
      </c>
      <c r="H14" s="161">
        <f t="shared" si="1"/>
        <v>1757156</v>
      </c>
      <c r="I14" s="161">
        <f t="shared" si="1"/>
        <v>1776336.75</v>
      </c>
      <c r="J14" s="161">
        <f t="shared" si="1"/>
        <v>1813847.47</v>
      </c>
    </row>
    <row r="15" spans="1:10" s="2" customFormat="1" x14ac:dyDescent="0.25">
      <c r="A15" s="251" t="s">
        <v>4</v>
      </c>
      <c r="B15" s="250"/>
      <c r="C15" s="250"/>
      <c r="D15" s="250"/>
      <c r="E15" s="250"/>
      <c r="F15" s="162">
        <v>1289230.93</v>
      </c>
      <c r="G15" s="163">
        <v>1458008</v>
      </c>
      <c r="H15" s="163">
        <v>1722656</v>
      </c>
      <c r="I15" s="163">
        <v>1743836.75</v>
      </c>
      <c r="J15" s="166">
        <v>1781347.47</v>
      </c>
    </row>
    <row r="16" spans="1:10" s="2" customFormat="1" x14ac:dyDescent="0.25">
      <c r="A16" s="247" t="s">
        <v>5</v>
      </c>
      <c r="B16" s="248"/>
      <c r="C16" s="248"/>
      <c r="D16" s="248"/>
      <c r="E16" s="248"/>
      <c r="F16" s="162">
        <v>23292.28</v>
      </c>
      <c r="G16" s="163">
        <v>23200</v>
      </c>
      <c r="H16" s="163">
        <v>34500</v>
      </c>
      <c r="I16" s="163">
        <v>32500</v>
      </c>
      <c r="J16" s="166">
        <v>32500</v>
      </c>
    </row>
    <row r="17" spans="1:10" s="2" customFormat="1" x14ac:dyDescent="0.25">
      <c r="A17" s="227" t="s">
        <v>7</v>
      </c>
      <c r="B17" s="228"/>
      <c r="C17" s="228"/>
      <c r="D17" s="228"/>
      <c r="E17" s="228"/>
      <c r="F17" s="160">
        <f>F11-F14</f>
        <v>-516.05000000004657</v>
      </c>
      <c r="G17" s="161">
        <f t="shared" ref="G17:J17" si="2">G11-G14</f>
        <v>0</v>
      </c>
      <c r="H17" s="161">
        <f t="shared" si="2"/>
        <v>-3180.25</v>
      </c>
      <c r="I17" s="161">
        <f t="shared" si="2"/>
        <v>0</v>
      </c>
      <c r="J17" s="161">
        <f t="shared" si="2"/>
        <v>0</v>
      </c>
    </row>
    <row r="18" spans="1:10" s="2" customFormat="1" ht="18" x14ac:dyDescent="0.25">
      <c r="A18" s="167"/>
      <c r="B18" s="168"/>
      <c r="C18" s="168"/>
      <c r="D18" s="168"/>
      <c r="E18" s="168"/>
      <c r="F18" s="168"/>
      <c r="G18" s="168"/>
      <c r="H18" s="169"/>
      <c r="I18" s="169"/>
      <c r="J18" s="169"/>
    </row>
    <row r="19" spans="1:10" s="2" customFormat="1" ht="18" customHeight="1" x14ac:dyDescent="0.25">
      <c r="A19" s="229" t="s">
        <v>13</v>
      </c>
      <c r="B19" s="230"/>
      <c r="C19" s="230"/>
      <c r="D19" s="230"/>
      <c r="E19" s="230"/>
      <c r="F19" s="230"/>
      <c r="G19" s="230"/>
      <c r="H19" s="230"/>
      <c r="I19" s="230"/>
      <c r="J19" s="230"/>
    </row>
    <row r="20" spans="1:10" s="2" customFormat="1" ht="8.25" customHeight="1" x14ac:dyDescent="0.25">
      <c r="A20" s="167"/>
      <c r="B20" s="168"/>
      <c r="C20" s="168"/>
      <c r="D20" s="168"/>
      <c r="E20" s="168"/>
      <c r="F20" s="168"/>
      <c r="G20" s="168"/>
      <c r="H20" s="169"/>
      <c r="I20" s="169"/>
      <c r="J20" s="169"/>
    </row>
    <row r="21" spans="1:10" s="2" customFormat="1" ht="22.5" customHeight="1" x14ac:dyDescent="0.25">
      <c r="A21" s="252" t="s">
        <v>12</v>
      </c>
      <c r="B21" s="253"/>
      <c r="C21" s="253"/>
      <c r="D21" s="253"/>
      <c r="E21" s="253"/>
      <c r="F21" s="97" t="s">
        <v>54</v>
      </c>
      <c r="G21" s="97" t="s">
        <v>55</v>
      </c>
      <c r="H21" s="98" t="s">
        <v>56</v>
      </c>
      <c r="I21" s="99" t="s">
        <v>82</v>
      </c>
      <c r="J21" s="99" t="s">
        <v>83</v>
      </c>
    </row>
    <row r="22" spans="1:10" s="6" customFormat="1" ht="12" customHeight="1" x14ac:dyDescent="0.25">
      <c r="A22" s="226">
        <v>1</v>
      </c>
      <c r="B22" s="226"/>
      <c r="C22" s="226"/>
      <c r="D22" s="226"/>
      <c r="E22" s="226"/>
      <c r="F22" s="170">
        <v>2</v>
      </c>
      <c r="G22" s="170">
        <v>3</v>
      </c>
      <c r="H22" s="171">
        <v>4</v>
      </c>
      <c r="I22" s="171">
        <v>5</v>
      </c>
      <c r="J22" s="171">
        <v>6</v>
      </c>
    </row>
    <row r="23" spans="1:10" s="2" customFormat="1" x14ac:dyDescent="0.25">
      <c r="A23" s="247" t="s">
        <v>8</v>
      </c>
      <c r="B23" s="248"/>
      <c r="C23" s="248"/>
      <c r="D23" s="248"/>
      <c r="E23" s="248"/>
      <c r="F23" s="172">
        <v>0</v>
      </c>
      <c r="G23" s="172">
        <v>0</v>
      </c>
      <c r="H23" s="172">
        <v>0</v>
      </c>
      <c r="I23" s="172">
        <v>0</v>
      </c>
      <c r="J23" s="173">
        <v>0</v>
      </c>
    </row>
    <row r="24" spans="1:10" s="2" customFormat="1" x14ac:dyDescent="0.25">
      <c r="A24" s="247" t="s">
        <v>9</v>
      </c>
      <c r="B24" s="248"/>
      <c r="C24" s="248"/>
      <c r="D24" s="248"/>
      <c r="E24" s="248"/>
      <c r="F24" s="172">
        <v>0</v>
      </c>
      <c r="G24" s="172">
        <v>0</v>
      </c>
      <c r="H24" s="172">
        <v>0</v>
      </c>
      <c r="I24" s="172">
        <v>0</v>
      </c>
      <c r="J24" s="173">
        <v>0</v>
      </c>
    </row>
    <row r="25" spans="1:10" s="2" customFormat="1" x14ac:dyDescent="0.25">
      <c r="A25" s="227" t="s">
        <v>10</v>
      </c>
      <c r="B25" s="228"/>
      <c r="C25" s="228"/>
      <c r="D25" s="228"/>
      <c r="E25" s="228"/>
      <c r="F25" s="161">
        <f>F23-F24</f>
        <v>0</v>
      </c>
      <c r="G25" s="161">
        <f t="shared" ref="G25:J25" si="3">G23-G24</f>
        <v>0</v>
      </c>
      <c r="H25" s="161">
        <f t="shared" si="3"/>
        <v>0</v>
      </c>
      <c r="I25" s="161">
        <f t="shared" si="3"/>
        <v>0</v>
      </c>
      <c r="J25" s="161">
        <f t="shared" si="3"/>
        <v>0</v>
      </c>
    </row>
    <row r="26" spans="1:10" s="2" customFormat="1" x14ac:dyDescent="0.25">
      <c r="A26" s="227" t="s">
        <v>11</v>
      </c>
      <c r="B26" s="228"/>
      <c r="C26" s="228"/>
      <c r="D26" s="228"/>
      <c r="E26" s="228"/>
      <c r="F26" s="160">
        <f>F17+F25</f>
        <v>-516.05000000004657</v>
      </c>
      <c r="G26" s="161">
        <f t="shared" ref="G26:J26" si="4">G17+G25</f>
        <v>0</v>
      </c>
      <c r="H26" s="161">
        <f t="shared" si="4"/>
        <v>-3180.25</v>
      </c>
      <c r="I26" s="161">
        <f t="shared" si="4"/>
        <v>0</v>
      </c>
      <c r="J26" s="161">
        <f t="shared" si="4"/>
        <v>0</v>
      </c>
    </row>
    <row r="27" spans="1:10" s="2" customFormat="1" ht="18" x14ac:dyDescent="0.25">
      <c r="A27" s="174"/>
      <c r="B27" s="168"/>
      <c r="C27" s="168"/>
      <c r="D27" s="168"/>
      <c r="E27" s="168"/>
      <c r="F27" s="168"/>
      <c r="G27" s="168"/>
      <c r="H27" s="169"/>
      <c r="I27" s="169"/>
      <c r="J27" s="169"/>
    </row>
    <row r="28" spans="1:10" s="2" customFormat="1" ht="18" customHeight="1" x14ac:dyDescent="0.25">
      <c r="A28" s="229" t="s">
        <v>14</v>
      </c>
      <c r="B28" s="230"/>
      <c r="C28" s="230"/>
      <c r="D28" s="230"/>
      <c r="E28" s="230"/>
      <c r="F28" s="230"/>
      <c r="G28" s="230"/>
      <c r="H28" s="230"/>
      <c r="I28" s="230"/>
      <c r="J28" s="230"/>
    </row>
    <row r="29" spans="1:10" s="2" customFormat="1" ht="8.25" customHeight="1" x14ac:dyDescent="0.25">
      <c r="A29" s="175"/>
      <c r="B29" s="176"/>
      <c r="C29" s="176"/>
      <c r="D29" s="176"/>
      <c r="E29" s="176"/>
      <c r="F29" s="176"/>
      <c r="G29" s="176"/>
      <c r="H29" s="176"/>
      <c r="I29" s="176"/>
      <c r="J29" s="176"/>
    </row>
    <row r="30" spans="1:10" s="2" customFormat="1" x14ac:dyDescent="0.25">
      <c r="A30" s="232" t="s">
        <v>20</v>
      </c>
      <c r="B30" s="233"/>
      <c r="C30" s="233"/>
      <c r="D30" s="233"/>
      <c r="E30" s="234"/>
      <c r="F30" s="97" t="s">
        <v>54</v>
      </c>
      <c r="G30" s="97" t="s">
        <v>55</v>
      </c>
      <c r="H30" s="98" t="s">
        <v>56</v>
      </c>
      <c r="I30" s="99" t="s">
        <v>82</v>
      </c>
      <c r="J30" s="99" t="s">
        <v>83</v>
      </c>
    </row>
    <row r="31" spans="1:10" s="6" customFormat="1" ht="12" customHeight="1" x14ac:dyDescent="0.25">
      <c r="A31" s="226">
        <v>1</v>
      </c>
      <c r="B31" s="226"/>
      <c r="C31" s="226"/>
      <c r="D31" s="226"/>
      <c r="E31" s="226"/>
      <c r="F31" s="170">
        <v>2</v>
      </c>
      <c r="G31" s="170">
        <v>3</v>
      </c>
      <c r="H31" s="171">
        <v>4</v>
      </c>
      <c r="I31" s="171">
        <v>5</v>
      </c>
      <c r="J31" s="171">
        <v>6</v>
      </c>
    </row>
    <row r="32" spans="1:10" s="2" customFormat="1" ht="15" customHeight="1" x14ac:dyDescent="0.25">
      <c r="A32" s="223" t="s">
        <v>15</v>
      </c>
      <c r="B32" s="224"/>
      <c r="C32" s="224"/>
      <c r="D32" s="224"/>
      <c r="E32" s="225"/>
      <c r="F32" s="177">
        <v>4833.0200000000004</v>
      </c>
      <c r="G32" s="178"/>
      <c r="H32" s="178">
        <v>3180</v>
      </c>
      <c r="I32" s="178">
        <v>0</v>
      </c>
      <c r="J32" s="179">
        <v>0</v>
      </c>
    </row>
    <row r="33" spans="1:10" s="2" customFormat="1" ht="15" customHeight="1" x14ac:dyDescent="0.25">
      <c r="A33" s="227" t="s">
        <v>16</v>
      </c>
      <c r="B33" s="228"/>
      <c r="C33" s="228"/>
      <c r="D33" s="228"/>
      <c r="E33" s="228"/>
      <c r="F33" s="180">
        <f>F26+F32</f>
        <v>4316.9699999999539</v>
      </c>
      <c r="G33" s="181">
        <f t="shared" ref="G33:J33" si="5">G26+G32</f>
        <v>0</v>
      </c>
      <c r="H33" s="181">
        <f t="shared" si="5"/>
        <v>-0.25</v>
      </c>
      <c r="I33" s="181">
        <f t="shared" si="5"/>
        <v>0</v>
      </c>
      <c r="J33" s="182">
        <f t="shared" si="5"/>
        <v>0</v>
      </c>
    </row>
    <row r="34" spans="1:10" s="2" customFormat="1" ht="32.25" customHeight="1" x14ac:dyDescent="0.25">
      <c r="A34" s="242" t="s">
        <v>17</v>
      </c>
      <c r="B34" s="243"/>
      <c r="C34" s="243"/>
      <c r="D34" s="243"/>
      <c r="E34" s="244"/>
      <c r="F34" s="181">
        <f>F17+F25+F32-F33</f>
        <v>0</v>
      </c>
      <c r="G34" s="181">
        <f t="shared" ref="G34:J34" si="6">G17+G25+G32-G33</f>
        <v>0</v>
      </c>
      <c r="H34" s="181">
        <f t="shared" si="6"/>
        <v>0</v>
      </c>
      <c r="I34" s="181">
        <f t="shared" si="6"/>
        <v>0</v>
      </c>
      <c r="J34" s="182">
        <f t="shared" si="6"/>
        <v>0</v>
      </c>
    </row>
    <row r="35" spans="1:10" s="2" customFormat="1" ht="18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</row>
    <row r="36" spans="1:10" s="2" customFormat="1" ht="18" customHeight="1" x14ac:dyDescent="0.25">
      <c r="A36" s="245" t="s">
        <v>18</v>
      </c>
      <c r="B36" s="245"/>
      <c r="C36" s="245"/>
      <c r="D36" s="245"/>
      <c r="E36" s="245"/>
      <c r="F36" s="245"/>
      <c r="G36" s="245"/>
      <c r="H36" s="245"/>
      <c r="I36" s="245"/>
      <c r="J36" s="245"/>
    </row>
    <row r="37" spans="1:10" s="2" customFormat="1" ht="8.25" customHeight="1" x14ac:dyDescent="0.25">
      <c r="A37" s="185"/>
      <c r="B37" s="186"/>
      <c r="C37" s="186"/>
      <c r="D37" s="186"/>
      <c r="E37" s="186"/>
      <c r="F37" s="186"/>
      <c r="G37" s="186"/>
      <c r="H37" s="187"/>
      <c r="I37" s="187"/>
      <c r="J37" s="187"/>
    </row>
    <row r="38" spans="1:10" s="2" customFormat="1" ht="15" customHeight="1" x14ac:dyDescent="0.25">
      <c r="A38" s="232" t="s">
        <v>20</v>
      </c>
      <c r="B38" s="233"/>
      <c r="C38" s="233"/>
      <c r="D38" s="233"/>
      <c r="E38" s="234"/>
      <c r="F38" s="97" t="s">
        <v>54</v>
      </c>
      <c r="G38" s="97" t="s">
        <v>55</v>
      </c>
      <c r="H38" s="98" t="s">
        <v>56</v>
      </c>
      <c r="I38" s="99" t="s">
        <v>82</v>
      </c>
      <c r="J38" s="99" t="s">
        <v>83</v>
      </c>
    </row>
    <row r="39" spans="1:10" s="6" customFormat="1" ht="12" customHeight="1" x14ac:dyDescent="0.25">
      <c r="A39" s="226">
        <v>1</v>
      </c>
      <c r="B39" s="226"/>
      <c r="C39" s="226"/>
      <c r="D39" s="226"/>
      <c r="E39" s="226"/>
      <c r="F39" s="170">
        <v>2</v>
      </c>
      <c r="G39" s="170">
        <v>3</v>
      </c>
      <c r="H39" s="171">
        <v>4</v>
      </c>
      <c r="I39" s="171">
        <v>5</v>
      </c>
      <c r="J39" s="171">
        <v>6</v>
      </c>
    </row>
    <row r="40" spans="1:10" s="2" customFormat="1" x14ac:dyDescent="0.25">
      <c r="A40" s="223" t="s">
        <v>15</v>
      </c>
      <c r="B40" s="224"/>
      <c r="C40" s="224"/>
      <c r="D40" s="224"/>
      <c r="E40" s="225"/>
      <c r="F40" s="178">
        <v>0</v>
      </c>
      <c r="G40" s="178">
        <f>F43</f>
        <v>0</v>
      </c>
      <c r="H40" s="178">
        <f>G43</f>
        <v>0</v>
      </c>
      <c r="I40" s="178">
        <f>H43</f>
        <v>0</v>
      </c>
      <c r="J40" s="179">
        <f>I43</f>
        <v>0</v>
      </c>
    </row>
    <row r="41" spans="1:10" s="2" customFormat="1" ht="19.5" customHeight="1" x14ac:dyDescent="0.25">
      <c r="A41" s="223" t="s">
        <v>19</v>
      </c>
      <c r="B41" s="224"/>
      <c r="C41" s="224"/>
      <c r="D41" s="224"/>
      <c r="E41" s="225"/>
      <c r="F41" s="178">
        <v>0</v>
      </c>
      <c r="G41" s="178">
        <v>0</v>
      </c>
      <c r="H41" s="178">
        <v>0</v>
      </c>
      <c r="I41" s="178">
        <v>0</v>
      </c>
      <c r="J41" s="179">
        <v>0</v>
      </c>
    </row>
    <row r="42" spans="1:10" s="2" customFormat="1" ht="25.5" customHeight="1" x14ac:dyDescent="0.25">
      <c r="A42" s="223" t="s">
        <v>52</v>
      </c>
      <c r="B42" s="240"/>
      <c r="C42" s="240"/>
      <c r="D42" s="240"/>
      <c r="E42" s="241"/>
      <c r="F42" s="178">
        <v>0</v>
      </c>
      <c r="G42" s="178">
        <v>0</v>
      </c>
      <c r="H42" s="178">
        <v>0</v>
      </c>
      <c r="I42" s="178">
        <v>0</v>
      </c>
      <c r="J42" s="179">
        <v>0</v>
      </c>
    </row>
    <row r="43" spans="1:10" s="2" customFormat="1" ht="15" customHeight="1" x14ac:dyDescent="0.25">
      <c r="A43" s="227" t="s">
        <v>16</v>
      </c>
      <c r="B43" s="228"/>
      <c r="C43" s="228"/>
      <c r="D43" s="228"/>
      <c r="E43" s="228"/>
      <c r="F43" s="188">
        <f>F40-F41+F42</f>
        <v>0</v>
      </c>
      <c r="G43" s="188">
        <f t="shared" ref="G43:J43" si="7">G40-G41+G42</f>
        <v>0</v>
      </c>
      <c r="H43" s="188">
        <f t="shared" si="7"/>
        <v>0</v>
      </c>
      <c r="I43" s="188">
        <f t="shared" si="7"/>
        <v>0</v>
      </c>
      <c r="J43" s="189">
        <f t="shared" si="7"/>
        <v>0</v>
      </c>
    </row>
    <row r="44" spans="1:10" ht="7.5" customHeight="1" x14ac:dyDescent="0.25">
      <c r="A44" s="190"/>
      <c r="B44" s="190"/>
      <c r="C44" s="190"/>
      <c r="D44" s="190"/>
      <c r="E44" s="190"/>
      <c r="F44" s="190"/>
      <c r="G44" s="190"/>
      <c r="H44" s="190"/>
      <c r="I44" s="190"/>
      <c r="J44" s="190"/>
    </row>
    <row r="45" spans="1:10" x14ac:dyDescent="0.25">
      <c r="A45" s="190"/>
      <c r="B45" s="190"/>
      <c r="C45" s="190"/>
      <c r="D45" s="190"/>
      <c r="E45" s="190"/>
      <c r="F45" s="190"/>
      <c r="G45" s="190"/>
      <c r="H45" s="190"/>
      <c r="I45" s="190"/>
      <c r="J45" s="203" t="s">
        <v>132</v>
      </c>
    </row>
    <row r="46" spans="1:10" x14ac:dyDescent="0.25">
      <c r="J46" s="203" t="s">
        <v>133</v>
      </c>
    </row>
  </sheetData>
  <mergeCells count="33">
    <mergeCell ref="A11:E11"/>
    <mergeCell ref="A23:E23"/>
    <mergeCell ref="A24:E24"/>
    <mergeCell ref="A25:E25"/>
    <mergeCell ref="A26:E26"/>
    <mergeCell ref="A12:E12"/>
    <mergeCell ref="A13:E13"/>
    <mergeCell ref="A15:E15"/>
    <mergeCell ref="A16:E16"/>
    <mergeCell ref="A17:E17"/>
    <mergeCell ref="A21:E21"/>
    <mergeCell ref="A42:E42"/>
    <mergeCell ref="A43:E43"/>
    <mergeCell ref="A39:E39"/>
    <mergeCell ref="A34:E34"/>
    <mergeCell ref="A36:J36"/>
    <mergeCell ref="A38:E38"/>
    <mergeCell ref="A3:D3"/>
    <mergeCell ref="A4:C4"/>
    <mergeCell ref="A2:B2"/>
    <mergeCell ref="A40:E40"/>
    <mergeCell ref="A41:E41"/>
    <mergeCell ref="A22:E22"/>
    <mergeCell ref="A31:E31"/>
    <mergeCell ref="A33:E33"/>
    <mergeCell ref="A19:J19"/>
    <mergeCell ref="A10:E10"/>
    <mergeCell ref="A30:E30"/>
    <mergeCell ref="A32:E32"/>
    <mergeCell ref="A28:J28"/>
    <mergeCell ref="A6:J6"/>
    <mergeCell ref="A7:J7"/>
    <mergeCell ref="A9:E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opLeftCell="A22" zoomScale="85" zoomScaleNormal="85" workbookViewId="0">
      <selection activeCell="F37" sqref="F37"/>
    </sheetView>
  </sheetViews>
  <sheetFormatPr defaultColWidth="8.85546875" defaultRowHeight="15" x14ac:dyDescent="0.25"/>
  <cols>
    <col min="1" max="1" width="8.5703125" style="6" customWidth="1"/>
    <col min="2" max="2" width="37.28515625" style="6" customWidth="1"/>
    <col min="3" max="3" width="13.7109375" style="6" customWidth="1"/>
    <col min="4" max="4" width="12.5703125" style="6" customWidth="1"/>
    <col min="5" max="5" width="13.140625" style="6" customWidth="1"/>
    <col min="6" max="6" width="18.42578125" style="6" customWidth="1"/>
    <col min="7" max="7" width="16.7109375" style="6" customWidth="1"/>
    <col min="8" max="8" width="13.7109375" style="6" customWidth="1"/>
    <col min="9" max="10" width="25.28515625" style="6" customWidth="1"/>
    <col min="11" max="16384" width="8.85546875" style="6"/>
  </cols>
  <sheetData>
    <row r="1" spans="1:10" ht="25.5" customHeight="1" x14ac:dyDescent="0.25">
      <c r="A1" s="205" t="s">
        <v>88</v>
      </c>
    </row>
    <row r="2" spans="1:10" ht="36" customHeight="1" x14ac:dyDescent="0.25">
      <c r="A2" s="235" t="s">
        <v>139</v>
      </c>
      <c r="B2" s="235"/>
      <c r="C2" s="235"/>
      <c r="D2" s="235"/>
      <c r="E2" s="235"/>
      <c r="F2" s="235"/>
      <c r="G2" s="235"/>
      <c r="H2" s="204"/>
      <c r="I2" s="204"/>
      <c r="J2" s="204"/>
    </row>
    <row r="3" spans="1:10" ht="15.6" customHeight="1" x14ac:dyDescent="0.25">
      <c r="A3" s="23"/>
      <c r="B3" s="5"/>
      <c r="C3" s="5"/>
      <c r="D3" s="5"/>
      <c r="E3" s="5"/>
      <c r="F3" s="5"/>
      <c r="G3" s="5"/>
      <c r="H3" s="22"/>
      <c r="I3" s="8"/>
      <c r="J3" s="8"/>
    </row>
    <row r="4" spans="1:10" ht="12.75" customHeight="1" x14ac:dyDescent="0.25">
      <c r="A4" s="255" t="s">
        <v>21</v>
      </c>
      <c r="B4" s="255"/>
      <c r="C4" s="255"/>
      <c r="D4" s="255"/>
      <c r="E4" s="255"/>
      <c r="F4" s="255"/>
      <c r="G4" s="255"/>
      <c r="H4" s="5"/>
      <c r="I4" s="7"/>
      <c r="J4" s="7"/>
    </row>
    <row r="5" spans="1:10" ht="15.6" customHeight="1" x14ac:dyDescent="0.25">
      <c r="A5" s="5"/>
      <c r="B5" s="5"/>
      <c r="C5" s="5"/>
      <c r="D5" s="5"/>
      <c r="E5" s="5"/>
      <c r="F5" s="5"/>
      <c r="G5" s="5"/>
      <c r="H5" s="22"/>
      <c r="I5" s="9"/>
      <c r="J5" s="9"/>
    </row>
    <row r="6" spans="1:10" ht="18.75" x14ac:dyDescent="0.25">
      <c r="A6" s="255" t="s">
        <v>22</v>
      </c>
      <c r="B6" s="255"/>
      <c r="C6" s="255"/>
      <c r="D6" s="255"/>
      <c r="E6" s="255"/>
      <c r="F6" s="255"/>
      <c r="G6" s="255"/>
      <c r="H6" s="5"/>
      <c r="I6" s="7"/>
      <c r="J6" s="7"/>
    </row>
    <row r="7" spans="1:10" ht="18.75" x14ac:dyDescent="0.25">
      <c r="A7" s="5"/>
      <c r="B7" s="5"/>
      <c r="C7" s="5"/>
      <c r="D7" s="5"/>
      <c r="E7" s="5"/>
      <c r="F7" s="5"/>
      <c r="G7" s="5"/>
    </row>
    <row r="8" spans="1:10" s="13" customFormat="1" ht="25.5" x14ac:dyDescent="0.2">
      <c r="A8" s="95" t="s">
        <v>37</v>
      </c>
      <c r="B8" s="96" t="s">
        <v>20</v>
      </c>
      <c r="C8" s="137" t="s">
        <v>54</v>
      </c>
      <c r="D8" s="137" t="s">
        <v>55</v>
      </c>
      <c r="E8" s="95" t="s">
        <v>56</v>
      </c>
      <c r="F8" s="201" t="s">
        <v>82</v>
      </c>
      <c r="G8" s="138" t="s">
        <v>83</v>
      </c>
    </row>
    <row r="9" spans="1:10" ht="17.25" customHeight="1" x14ac:dyDescent="0.25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</row>
    <row r="10" spans="1:10" ht="17.25" customHeight="1" x14ac:dyDescent="0.25">
      <c r="A10" s="100"/>
      <c r="B10" s="143" t="s">
        <v>23</v>
      </c>
      <c r="C10" s="142">
        <f>C11+C16</f>
        <v>1312007.1599999999</v>
      </c>
      <c r="D10" s="155">
        <f t="shared" ref="D10:G10" si="0">D11+D16</f>
        <v>1481208</v>
      </c>
      <c r="E10" s="155">
        <f t="shared" si="0"/>
        <v>1753975.75</v>
      </c>
      <c r="F10" s="155">
        <f t="shared" si="0"/>
        <v>1776336.75</v>
      </c>
      <c r="G10" s="155">
        <f t="shared" si="0"/>
        <v>1813847.47</v>
      </c>
    </row>
    <row r="11" spans="1:10" ht="25.5" customHeight="1" x14ac:dyDescent="0.25">
      <c r="A11" s="100">
        <v>6</v>
      </c>
      <c r="B11" s="100" t="s">
        <v>24</v>
      </c>
      <c r="C11" s="193">
        <f>SUM(C12:C15)</f>
        <v>1312007.1599999999</v>
      </c>
      <c r="D11" s="194">
        <f t="shared" ref="D11:G11" si="1">SUM(D12:D15)</f>
        <v>1481208</v>
      </c>
      <c r="E11" s="194">
        <f t="shared" si="1"/>
        <v>1753975.75</v>
      </c>
      <c r="F11" s="194">
        <f t="shared" si="1"/>
        <v>1776336.75</v>
      </c>
      <c r="G11" s="194">
        <f t="shared" si="1"/>
        <v>1813847.47</v>
      </c>
    </row>
    <row r="12" spans="1:10" ht="26.25" customHeight="1" x14ac:dyDescent="0.25">
      <c r="A12" s="103">
        <v>63</v>
      </c>
      <c r="B12" s="104" t="s">
        <v>25</v>
      </c>
      <c r="C12" s="195">
        <v>1157176.51</v>
      </c>
      <c r="D12" s="196">
        <v>1331500</v>
      </c>
      <c r="E12" s="107">
        <v>1539000</v>
      </c>
      <c r="F12" s="107">
        <v>1590000</v>
      </c>
      <c r="G12" s="107">
        <v>1641000</v>
      </c>
    </row>
    <row r="13" spans="1:10" ht="25.5" customHeight="1" x14ac:dyDescent="0.25">
      <c r="A13" s="103">
        <v>65</v>
      </c>
      <c r="B13" s="104" t="s">
        <v>57</v>
      </c>
      <c r="C13" s="195">
        <v>40881.379999999997</v>
      </c>
      <c r="D13" s="196">
        <v>45000</v>
      </c>
      <c r="E13" s="107">
        <v>57000</v>
      </c>
      <c r="F13" s="107">
        <v>57000</v>
      </c>
      <c r="G13" s="107">
        <v>57000</v>
      </c>
    </row>
    <row r="14" spans="1:10" ht="27.75" customHeight="1" x14ac:dyDescent="0.25">
      <c r="A14" s="108">
        <v>66</v>
      </c>
      <c r="B14" s="104" t="s">
        <v>26</v>
      </c>
      <c r="C14" s="195">
        <v>5561.21</v>
      </c>
      <c r="D14" s="196">
        <v>7500</v>
      </c>
      <c r="E14" s="107">
        <v>7300</v>
      </c>
      <c r="F14" s="107">
        <v>7300</v>
      </c>
      <c r="G14" s="107">
        <v>7300</v>
      </c>
    </row>
    <row r="15" spans="1:10" ht="27.75" customHeight="1" x14ac:dyDescent="0.25">
      <c r="A15" s="108">
        <v>67</v>
      </c>
      <c r="B15" s="104" t="s">
        <v>58</v>
      </c>
      <c r="C15" s="195">
        <v>108388.06</v>
      </c>
      <c r="D15" s="196">
        <v>97208</v>
      </c>
      <c r="E15" s="107">
        <v>150675.75</v>
      </c>
      <c r="F15" s="107">
        <v>122036.75</v>
      </c>
      <c r="G15" s="107">
        <v>108547.47</v>
      </c>
    </row>
    <row r="16" spans="1:10" ht="28.5" customHeight="1" x14ac:dyDescent="0.25">
      <c r="A16" s="109">
        <v>7</v>
      </c>
      <c r="B16" s="100" t="s">
        <v>28</v>
      </c>
      <c r="C16" s="193">
        <f>C17</f>
        <v>0</v>
      </c>
      <c r="D16" s="194">
        <f t="shared" ref="D16:G16" si="2">D17</f>
        <v>0</v>
      </c>
      <c r="E16" s="194">
        <f t="shared" si="2"/>
        <v>0</v>
      </c>
      <c r="F16" s="194">
        <f t="shared" si="2"/>
        <v>0</v>
      </c>
      <c r="G16" s="194">
        <f t="shared" si="2"/>
        <v>0</v>
      </c>
    </row>
    <row r="17" spans="1:8" ht="27.75" customHeight="1" x14ac:dyDescent="0.25">
      <c r="A17" s="108">
        <v>72</v>
      </c>
      <c r="B17" s="110" t="s">
        <v>29</v>
      </c>
      <c r="C17" s="197">
        <v>0</v>
      </c>
      <c r="D17" s="198">
        <v>0</v>
      </c>
      <c r="E17" s="107">
        <v>0</v>
      </c>
      <c r="F17" s="107">
        <v>0</v>
      </c>
      <c r="G17" s="107">
        <v>0</v>
      </c>
    </row>
    <row r="18" spans="1:8" ht="17.25" customHeight="1" x14ac:dyDescent="0.25">
      <c r="A18" s="109">
        <v>9</v>
      </c>
      <c r="B18" s="124" t="s">
        <v>59</v>
      </c>
      <c r="C18" s="114">
        <v>4316.97</v>
      </c>
      <c r="D18" s="115"/>
      <c r="E18" s="158">
        <v>3180</v>
      </c>
      <c r="F18" s="159"/>
      <c r="G18" s="159"/>
    </row>
    <row r="19" spans="1:8" x14ac:dyDescent="0.25">
      <c r="A19" s="113"/>
      <c r="B19" s="143" t="s">
        <v>87</v>
      </c>
      <c r="C19" s="147">
        <f>C11+C18</f>
        <v>1316324.1299999999</v>
      </c>
      <c r="D19" s="156">
        <f t="shared" ref="D19:G19" si="3">D11+D18</f>
        <v>1481208</v>
      </c>
      <c r="E19" s="156">
        <f t="shared" si="3"/>
        <v>1757155.75</v>
      </c>
      <c r="F19" s="156">
        <f t="shared" si="3"/>
        <v>1776336.75</v>
      </c>
      <c r="G19" s="156">
        <f t="shared" si="3"/>
        <v>1813847.47</v>
      </c>
    </row>
    <row r="20" spans="1:8" x14ac:dyDescent="0.25">
      <c r="A20" s="133"/>
      <c r="B20" s="133"/>
      <c r="C20" s="134"/>
      <c r="D20" s="134"/>
      <c r="E20" s="134"/>
      <c r="F20" s="134"/>
      <c r="G20" s="134"/>
    </row>
    <row r="21" spans="1:8" s="13" customFormat="1" ht="25.5" x14ac:dyDescent="0.2">
      <c r="A21" s="95" t="s">
        <v>37</v>
      </c>
      <c r="B21" s="96" t="s">
        <v>20</v>
      </c>
      <c r="C21" s="137" t="s">
        <v>54</v>
      </c>
      <c r="D21" s="137" t="s">
        <v>55</v>
      </c>
      <c r="E21" s="95" t="s">
        <v>56</v>
      </c>
      <c r="F21" s="138" t="s">
        <v>82</v>
      </c>
      <c r="G21" s="138" t="s">
        <v>83</v>
      </c>
    </row>
    <row r="22" spans="1:8" ht="17.25" customHeight="1" x14ac:dyDescent="0.25">
      <c r="A22" s="132">
        <v>1</v>
      </c>
      <c r="B22" s="132">
        <v>2</v>
      </c>
      <c r="C22" s="132">
        <v>3</v>
      </c>
      <c r="D22" s="132">
        <v>4</v>
      </c>
      <c r="E22" s="132">
        <v>5</v>
      </c>
      <c r="F22" s="132">
        <v>6</v>
      </c>
      <c r="G22" s="132">
        <v>7</v>
      </c>
    </row>
    <row r="23" spans="1:8" ht="17.25" customHeight="1" x14ac:dyDescent="0.25">
      <c r="A23" s="100"/>
      <c r="B23" s="143" t="s">
        <v>30</v>
      </c>
      <c r="C23" s="142">
        <f>C24+C29</f>
        <v>1312523.21</v>
      </c>
      <c r="D23" s="155">
        <f>D24+D29</f>
        <v>1481208</v>
      </c>
      <c r="E23" s="155">
        <f>E24+E29</f>
        <v>1757155.75</v>
      </c>
      <c r="F23" s="155">
        <f>F24+F29</f>
        <v>1776336.75</v>
      </c>
      <c r="G23" s="155">
        <f>G24+G29</f>
        <v>1813847.47</v>
      </c>
    </row>
    <row r="24" spans="1:8" ht="17.25" customHeight="1" x14ac:dyDescent="0.25">
      <c r="A24" s="100">
        <v>3</v>
      </c>
      <c r="B24" s="100" t="s">
        <v>31</v>
      </c>
      <c r="C24" s="101">
        <f>SUM(C25:C28)</f>
        <v>1289230.93</v>
      </c>
      <c r="D24" s="102">
        <f t="shared" ref="D24:G24" si="4">SUM(D25:D28)</f>
        <v>1458008</v>
      </c>
      <c r="E24" s="102">
        <f t="shared" si="4"/>
        <v>1722655.75</v>
      </c>
      <c r="F24" s="102">
        <f t="shared" si="4"/>
        <v>1743836.75</v>
      </c>
      <c r="G24" s="102">
        <f t="shared" si="4"/>
        <v>1781347.47</v>
      </c>
    </row>
    <row r="25" spans="1:8" ht="17.25" customHeight="1" x14ac:dyDescent="0.25">
      <c r="A25" s="103">
        <v>31</v>
      </c>
      <c r="B25" s="104" t="s">
        <v>32</v>
      </c>
      <c r="C25" s="105">
        <v>1058181.94</v>
      </c>
      <c r="D25" s="106">
        <v>1223500</v>
      </c>
      <c r="E25" s="107">
        <v>1430078</v>
      </c>
      <c r="F25" s="107">
        <v>1476878</v>
      </c>
      <c r="G25" s="107">
        <v>1513360.92</v>
      </c>
    </row>
    <row r="26" spans="1:8" ht="17.25" customHeight="1" x14ac:dyDescent="0.25">
      <c r="A26" s="108">
        <v>32</v>
      </c>
      <c r="B26" s="116" t="s">
        <v>33</v>
      </c>
      <c r="C26" s="117">
        <v>229269</v>
      </c>
      <c r="D26" s="118">
        <v>233558</v>
      </c>
      <c r="E26" s="107">
        <v>290677.75</v>
      </c>
      <c r="F26" s="107">
        <v>265058.75</v>
      </c>
      <c r="G26" s="107">
        <v>266086.55</v>
      </c>
    </row>
    <row r="27" spans="1:8" ht="17.25" customHeight="1" x14ac:dyDescent="0.25">
      <c r="A27" s="108">
        <v>34</v>
      </c>
      <c r="B27" s="116" t="s">
        <v>60</v>
      </c>
      <c r="C27" s="117">
        <v>922.88</v>
      </c>
      <c r="D27" s="118">
        <v>950</v>
      </c>
      <c r="E27" s="107">
        <v>1000</v>
      </c>
      <c r="F27" s="107">
        <v>1000</v>
      </c>
      <c r="G27" s="107">
        <v>1000</v>
      </c>
    </row>
    <row r="28" spans="1:8" ht="27" customHeight="1" x14ac:dyDescent="0.25">
      <c r="A28" s="108">
        <v>38</v>
      </c>
      <c r="B28" s="116" t="s">
        <v>61</v>
      </c>
      <c r="C28" s="117">
        <v>857.11</v>
      </c>
      <c r="D28" s="118">
        <v>0</v>
      </c>
      <c r="E28" s="107">
        <v>900</v>
      </c>
      <c r="F28" s="107">
        <v>900</v>
      </c>
      <c r="G28" s="107">
        <v>900</v>
      </c>
    </row>
    <row r="29" spans="1:8" ht="24" customHeight="1" x14ac:dyDescent="0.25">
      <c r="A29" s="119">
        <v>4</v>
      </c>
      <c r="B29" s="120" t="s">
        <v>34</v>
      </c>
      <c r="C29" s="101">
        <f>C30</f>
        <v>23292.28</v>
      </c>
      <c r="D29" s="102">
        <f t="shared" ref="D29:G29" si="5">D30</f>
        <v>23200</v>
      </c>
      <c r="E29" s="102">
        <f t="shared" si="5"/>
        <v>34500</v>
      </c>
      <c r="F29" s="102">
        <f t="shared" si="5"/>
        <v>32500</v>
      </c>
      <c r="G29" s="102">
        <f t="shared" si="5"/>
        <v>32500</v>
      </c>
    </row>
    <row r="30" spans="1:8" ht="25.5" x14ac:dyDescent="0.25">
      <c r="A30" s="103">
        <v>42</v>
      </c>
      <c r="B30" s="121" t="s">
        <v>62</v>
      </c>
      <c r="C30" s="105">
        <v>23292.28</v>
      </c>
      <c r="D30" s="106">
        <v>23200</v>
      </c>
      <c r="E30" s="107">
        <v>34500</v>
      </c>
      <c r="F30" s="107">
        <v>32500</v>
      </c>
      <c r="G30" s="122">
        <v>32500</v>
      </c>
    </row>
    <row r="31" spans="1:8" ht="15.6" customHeight="1" x14ac:dyDescent="0.25">
      <c r="A31" s="133"/>
      <c r="B31" s="133"/>
      <c r="C31" s="133"/>
      <c r="D31" s="133"/>
      <c r="E31" s="133"/>
      <c r="F31" s="133"/>
      <c r="G31" s="133"/>
    </row>
    <row r="32" spans="1:8" ht="12" customHeight="1" x14ac:dyDescent="0.25">
      <c r="A32" s="254" t="s">
        <v>35</v>
      </c>
      <c r="B32" s="254"/>
      <c r="C32" s="254"/>
      <c r="D32" s="254"/>
      <c r="E32" s="254"/>
      <c r="F32" s="254"/>
      <c r="G32" s="254"/>
      <c r="H32" s="5"/>
    </row>
    <row r="33" spans="1:7" x14ac:dyDescent="0.25">
      <c r="A33" s="135"/>
      <c r="B33" s="135"/>
      <c r="C33" s="135"/>
      <c r="D33" s="135"/>
      <c r="E33" s="135"/>
      <c r="F33" s="135"/>
      <c r="G33" s="135"/>
    </row>
    <row r="34" spans="1:7" s="13" customFormat="1" ht="25.5" x14ac:dyDescent="0.2">
      <c r="A34" s="95" t="s">
        <v>37</v>
      </c>
      <c r="B34" s="96" t="s">
        <v>20</v>
      </c>
      <c r="C34" s="137" t="s">
        <v>54</v>
      </c>
      <c r="D34" s="137" t="s">
        <v>55</v>
      </c>
      <c r="E34" s="95" t="s">
        <v>56</v>
      </c>
      <c r="F34" s="201" t="s">
        <v>82</v>
      </c>
      <c r="G34" s="138" t="s">
        <v>83</v>
      </c>
    </row>
    <row r="35" spans="1:7" ht="17.25" customHeight="1" x14ac:dyDescent="0.25">
      <c r="A35" s="132">
        <v>1</v>
      </c>
      <c r="B35" s="132">
        <v>2</v>
      </c>
      <c r="C35" s="132">
        <v>3</v>
      </c>
      <c r="D35" s="132">
        <v>4</v>
      </c>
      <c r="E35" s="132">
        <v>5</v>
      </c>
      <c r="F35" s="132">
        <v>6</v>
      </c>
      <c r="G35" s="132">
        <v>7</v>
      </c>
    </row>
    <row r="36" spans="1:7" ht="17.25" customHeight="1" x14ac:dyDescent="0.25">
      <c r="A36" s="143"/>
      <c r="B36" s="143" t="s">
        <v>23</v>
      </c>
      <c r="C36" s="142">
        <f>C37+C40+C42+C44+C52+C54</f>
        <v>1312007.1599999999</v>
      </c>
      <c r="D36" s="155">
        <f t="shared" ref="D36:G36" si="6">D37+D40+D42+D44+D52+D54</f>
        <v>1481208</v>
      </c>
      <c r="E36" s="155">
        <f t="shared" si="6"/>
        <v>1753976.29</v>
      </c>
      <c r="F36" s="155">
        <f t="shared" si="6"/>
        <v>1776337.29</v>
      </c>
      <c r="G36" s="155">
        <f t="shared" si="6"/>
        <v>1813847.47</v>
      </c>
    </row>
    <row r="37" spans="1:7" ht="17.25" customHeight="1" x14ac:dyDescent="0.25">
      <c r="A37" s="143">
        <v>1</v>
      </c>
      <c r="B37" s="143" t="s">
        <v>38</v>
      </c>
      <c r="C37" s="142">
        <f>C38+C39</f>
        <v>108458.06</v>
      </c>
      <c r="D37" s="155">
        <f t="shared" ref="D37:G37" si="7">D38+D39</f>
        <v>97208</v>
      </c>
      <c r="E37" s="155">
        <f t="shared" si="7"/>
        <v>150676.29</v>
      </c>
      <c r="F37" s="155">
        <f t="shared" si="7"/>
        <v>122037.29000000001</v>
      </c>
      <c r="G37" s="155">
        <f t="shared" si="7"/>
        <v>108547.47</v>
      </c>
    </row>
    <row r="38" spans="1:7" ht="17.25" customHeight="1" x14ac:dyDescent="0.25">
      <c r="A38" s="103" t="s">
        <v>135</v>
      </c>
      <c r="B38" s="104" t="s">
        <v>63</v>
      </c>
      <c r="C38" s="105">
        <v>60300.06</v>
      </c>
      <c r="D38" s="106">
        <v>54000</v>
      </c>
      <c r="E38" s="107">
        <v>96967</v>
      </c>
      <c r="F38" s="107">
        <v>68328</v>
      </c>
      <c r="G38" s="107">
        <v>54838.18</v>
      </c>
    </row>
    <row r="39" spans="1:7" ht="17.25" customHeight="1" x14ac:dyDescent="0.25">
      <c r="A39" s="108" t="s">
        <v>136</v>
      </c>
      <c r="B39" s="104" t="s">
        <v>64</v>
      </c>
      <c r="C39" s="105">
        <v>48158</v>
      </c>
      <c r="D39" s="106">
        <v>43208</v>
      </c>
      <c r="E39" s="107">
        <v>53709.29</v>
      </c>
      <c r="F39" s="107">
        <v>53709.29</v>
      </c>
      <c r="G39" s="107">
        <v>53709.29</v>
      </c>
    </row>
    <row r="40" spans="1:7" ht="17.25" customHeight="1" x14ac:dyDescent="0.25">
      <c r="A40" s="144">
        <v>3</v>
      </c>
      <c r="B40" s="143" t="s">
        <v>39</v>
      </c>
      <c r="C40" s="142">
        <f>C41</f>
        <v>2807.83</v>
      </c>
      <c r="D40" s="155">
        <f t="shared" ref="D40:G40" si="8">D41</f>
        <v>4300</v>
      </c>
      <c r="E40" s="155">
        <f t="shared" si="8"/>
        <v>6500</v>
      </c>
      <c r="F40" s="155">
        <f t="shared" si="8"/>
        <v>6500</v>
      </c>
      <c r="G40" s="155">
        <f t="shared" si="8"/>
        <v>6500</v>
      </c>
    </row>
    <row r="41" spans="1:7" ht="17.25" customHeight="1" x14ac:dyDescent="0.25">
      <c r="A41" s="108" t="s">
        <v>137</v>
      </c>
      <c r="B41" s="110" t="s">
        <v>39</v>
      </c>
      <c r="C41" s="111">
        <v>2807.83</v>
      </c>
      <c r="D41" s="112">
        <v>4300</v>
      </c>
      <c r="E41" s="107">
        <v>6500</v>
      </c>
      <c r="F41" s="107">
        <v>6500</v>
      </c>
      <c r="G41" s="107">
        <v>6500</v>
      </c>
    </row>
    <row r="42" spans="1:7" ht="17.25" customHeight="1" x14ac:dyDescent="0.25">
      <c r="A42" s="144">
        <v>4</v>
      </c>
      <c r="B42" s="143" t="s">
        <v>49</v>
      </c>
      <c r="C42" s="142">
        <f>C43</f>
        <v>40881.379999999997</v>
      </c>
      <c r="D42" s="155">
        <f t="shared" ref="D42:G42" si="9">D43</f>
        <v>45000</v>
      </c>
      <c r="E42" s="155">
        <f t="shared" si="9"/>
        <v>57000</v>
      </c>
      <c r="F42" s="155">
        <f t="shared" si="9"/>
        <v>57000</v>
      </c>
      <c r="G42" s="155">
        <f t="shared" si="9"/>
        <v>57000</v>
      </c>
    </row>
    <row r="43" spans="1:7" ht="17.25" customHeight="1" x14ac:dyDescent="0.25">
      <c r="A43" s="125" t="s">
        <v>138</v>
      </c>
      <c r="B43" s="110" t="s">
        <v>69</v>
      </c>
      <c r="C43" s="111">
        <v>40881.379999999997</v>
      </c>
      <c r="D43" s="112">
        <v>45000</v>
      </c>
      <c r="E43" s="107">
        <v>57000</v>
      </c>
      <c r="F43" s="107">
        <v>57000</v>
      </c>
      <c r="G43" s="107">
        <v>57000</v>
      </c>
    </row>
    <row r="44" spans="1:7" ht="17.25" customHeight="1" x14ac:dyDescent="0.25">
      <c r="A44" s="144">
        <v>5</v>
      </c>
      <c r="B44" s="146" t="s">
        <v>65</v>
      </c>
      <c r="C44" s="147">
        <f>C45+C47+C49</f>
        <v>1157106.51</v>
      </c>
      <c r="D44" s="156">
        <f t="shared" ref="D44:G44" si="10">D45+D47+D49</f>
        <v>1331500</v>
      </c>
      <c r="E44" s="156">
        <f t="shared" si="10"/>
        <v>1539000</v>
      </c>
      <c r="F44" s="156">
        <f t="shared" si="10"/>
        <v>1590000</v>
      </c>
      <c r="G44" s="156">
        <f t="shared" si="10"/>
        <v>1641000</v>
      </c>
    </row>
    <row r="45" spans="1:7" ht="17.25" customHeight="1" x14ac:dyDescent="0.25">
      <c r="A45" s="123">
        <v>52</v>
      </c>
      <c r="B45" s="124" t="s">
        <v>66</v>
      </c>
      <c r="C45" s="114">
        <f>C46</f>
        <v>1132740.7</v>
      </c>
      <c r="D45" s="115">
        <f t="shared" ref="D45:G45" si="11">D46</f>
        <v>1300000</v>
      </c>
      <c r="E45" s="115">
        <f t="shared" si="11"/>
        <v>1510000</v>
      </c>
      <c r="F45" s="115">
        <f t="shared" si="11"/>
        <v>1560000</v>
      </c>
      <c r="G45" s="115">
        <f t="shared" si="11"/>
        <v>1610000</v>
      </c>
    </row>
    <row r="46" spans="1:7" ht="17.25" customHeight="1" x14ac:dyDescent="0.25">
      <c r="A46" s="125" t="s">
        <v>71</v>
      </c>
      <c r="B46" s="110" t="s">
        <v>66</v>
      </c>
      <c r="C46" s="111">
        <v>1132740.7</v>
      </c>
      <c r="D46" s="112">
        <v>1300000</v>
      </c>
      <c r="E46" s="107">
        <v>1510000</v>
      </c>
      <c r="F46" s="107">
        <v>1560000</v>
      </c>
      <c r="G46" s="107">
        <v>1610000</v>
      </c>
    </row>
    <row r="47" spans="1:7" ht="17.25" customHeight="1" x14ac:dyDescent="0.25">
      <c r="A47" s="123">
        <v>54</v>
      </c>
      <c r="B47" s="124" t="s">
        <v>67</v>
      </c>
      <c r="C47" s="114">
        <f>C48</f>
        <v>24365.81</v>
      </c>
      <c r="D47" s="115">
        <f t="shared" ref="D47:G47" si="12">D48</f>
        <v>31500</v>
      </c>
      <c r="E47" s="115">
        <f t="shared" si="12"/>
        <v>29000</v>
      </c>
      <c r="F47" s="115">
        <f t="shared" si="12"/>
        <v>30000</v>
      </c>
      <c r="G47" s="115">
        <f t="shared" si="12"/>
        <v>31000</v>
      </c>
    </row>
    <row r="48" spans="1:7" ht="17.25" customHeight="1" x14ac:dyDescent="0.25">
      <c r="A48" s="108" t="s">
        <v>70</v>
      </c>
      <c r="B48" s="110" t="s">
        <v>67</v>
      </c>
      <c r="C48" s="111">
        <v>24365.81</v>
      </c>
      <c r="D48" s="112">
        <v>31500</v>
      </c>
      <c r="E48" s="107">
        <v>29000</v>
      </c>
      <c r="F48" s="107">
        <v>30000</v>
      </c>
      <c r="G48" s="107">
        <v>31000</v>
      </c>
    </row>
    <row r="49" spans="1:10" ht="17.25" customHeight="1" x14ac:dyDescent="0.25">
      <c r="A49" s="123">
        <v>57</v>
      </c>
      <c r="B49" s="124" t="s">
        <v>68</v>
      </c>
      <c r="C49" s="111">
        <f>C50</f>
        <v>0</v>
      </c>
      <c r="D49" s="112">
        <f t="shared" ref="D49:G49" si="13">D50</f>
        <v>0</v>
      </c>
      <c r="E49" s="112">
        <f t="shared" si="13"/>
        <v>0</v>
      </c>
      <c r="F49" s="112">
        <f t="shared" si="13"/>
        <v>0</v>
      </c>
      <c r="G49" s="112">
        <f t="shared" si="13"/>
        <v>0</v>
      </c>
    </row>
    <row r="50" spans="1:10" ht="17.25" customHeight="1" x14ac:dyDescent="0.25">
      <c r="A50" s="108" t="s">
        <v>72</v>
      </c>
      <c r="B50" s="110" t="s">
        <v>68</v>
      </c>
      <c r="C50" s="111">
        <v>0</v>
      </c>
      <c r="D50" s="112">
        <v>0</v>
      </c>
      <c r="E50" s="112">
        <v>0</v>
      </c>
      <c r="F50" s="112">
        <v>0</v>
      </c>
      <c r="G50" s="112">
        <v>0</v>
      </c>
    </row>
    <row r="51" spans="1:10" ht="17.25" customHeight="1" x14ac:dyDescent="0.25">
      <c r="A51" s="141">
        <v>92</v>
      </c>
      <c r="B51" s="110" t="s">
        <v>84</v>
      </c>
      <c r="C51" s="111">
        <v>0</v>
      </c>
      <c r="D51" s="112">
        <v>0</v>
      </c>
      <c r="E51" s="112">
        <v>3100</v>
      </c>
      <c r="F51" s="112">
        <v>0</v>
      </c>
      <c r="G51" s="112">
        <v>0</v>
      </c>
    </row>
    <row r="52" spans="1:10" ht="17.25" customHeight="1" x14ac:dyDescent="0.25">
      <c r="A52" s="144">
        <v>6</v>
      </c>
      <c r="B52" s="146" t="s">
        <v>73</v>
      </c>
      <c r="C52" s="147">
        <f>C53</f>
        <v>2753.38</v>
      </c>
      <c r="D52" s="156">
        <f t="shared" ref="D52:F52" si="14">D53</f>
        <v>3200</v>
      </c>
      <c r="E52" s="156">
        <f t="shared" si="14"/>
        <v>800</v>
      </c>
      <c r="F52" s="156">
        <f t="shared" si="14"/>
        <v>800</v>
      </c>
      <c r="G52" s="156">
        <f t="shared" ref="G52" si="15">G53</f>
        <v>800</v>
      </c>
      <c r="J52" s="6" t="s">
        <v>86</v>
      </c>
    </row>
    <row r="53" spans="1:10" ht="25.5" customHeight="1" x14ac:dyDescent="0.25">
      <c r="A53" s="108" t="s">
        <v>134</v>
      </c>
      <c r="B53" s="110" t="s">
        <v>73</v>
      </c>
      <c r="C53" s="111">
        <v>2753.38</v>
      </c>
      <c r="D53" s="112">
        <v>3200</v>
      </c>
      <c r="E53" s="107">
        <v>800</v>
      </c>
      <c r="F53" s="107">
        <v>800</v>
      </c>
      <c r="G53" s="107">
        <v>800</v>
      </c>
    </row>
    <row r="54" spans="1:10" ht="24.75" customHeight="1" x14ac:dyDescent="0.25">
      <c r="A54" s="144">
        <v>7</v>
      </c>
      <c r="B54" s="143" t="s">
        <v>28</v>
      </c>
      <c r="C54" s="147">
        <f>C55</f>
        <v>0</v>
      </c>
      <c r="D54" s="156">
        <f t="shared" ref="D54:F54" si="16">D55</f>
        <v>0</v>
      </c>
      <c r="E54" s="156">
        <f t="shared" si="16"/>
        <v>0</v>
      </c>
      <c r="F54" s="156">
        <f t="shared" si="16"/>
        <v>0</v>
      </c>
      <c r="G54" s="157">
        <f t="shared" ref="G54" si="17">G55</f>
        <v>0</v>
      </c>
    </row>
    <row r="55" spans="1:10" ht="25.5" customHeight="1" x14ac:dyDescent="0.25">
      <c r="A55" s="108" t="s">
        <v>141</v>
      </c>
      <c r="B55" s="110" t="s">
        <v>28</v>
      </c>
      <c r="C55" s="111">
        <v>0</v>
      </c>
      <c r="D55" s="112">
        <v>0</v>
      </c>
      <c r="E55" s="107">
        <v>0</v>
      </c>
      <c r="F55" s="107">
        <v>0</v>
      </c>
      <c r="G55" s="107">
        <v>0</v>
      </c>
    </row>
    <row r="56" spans="1:10" ht="17.25" customHeight="1" x14ac:dyDescent="0.25">
      <c r="A56" s="141">
        <v>92</v>
      </c>
      <c r="B56" s="110" t="s">
        <v>84</v>
      </c>
      <c r="C56" s="111">
        <v>0</v>
      </c>
      <c r="D56" s="112">
        <v>0</v>
      </c>
      <c r="E56" s="107">
        <v>80</v>
      </c>
      <c r="F56" s="107">
        <v>0</v>
      </c>
      <c r="G56" s="107">
        <v>0</v>
      </c>
    </row>
    <row r="57" spans="1:10" ht="17.25" customHeight="1" x14ac:dyDescent="0.25">
      <c r="A57" s="109">
        <v>9</v>
      </c>
      <c r="B57" s="124" t="s">
        <v>85</v>
      </c>
      <c r="C57" s="114">
        <v>4316.97</v>
      </c>
      <c r="D57" s="115">
        <f>D56+D51</f>
        <v>0</v>
      </c>
      <c r="E57" s="115">
        <f>E56+E51</f>
        <v>3180</v>
      </c>
      <c r="F57" s="112">
        <f t="shared" ref="F57:G57" si="18">F56+F51</f>
        <v>0</v>
      </c>
      <c r="G57" s="112">
        <f t="shared" si="18"/>
        <v>0</v>
      </c>
    </row>
    <row r="58" spans="1:10" x14ac:dyDescent="0.25">
      <c r="A58" s="145"/>
      <c r="B58" s="143" t="s">
        <v>87</v>
      </c>
      <c r="C58" s="147">
        <f>C36+C57</f>
        <v>1316324.1299999999</v>
      </c>
      <c r="D58" s="156">
        <f t="shared" ref="D58:G58" si="19">D36+D57</f>
        <v>1481208</v>
      </c>
      <c r="E58" s="156">
        <f t="shared" si="19"/>
        <v>1757156.29</v>
      </c>
      <c r="F58" s="156">
        <f t="shared" si="19"/>
        <v>1776337.29</v>
      </c>
      <c r="G58" s="156">
        <f t="shared" si="19"/>
        <v>1813847.47</v>
      </c>
    </row>
    <row r="59" spans="1:10" x14ac:dyDescent="0.25">
      <c r="A59" s="126"/>
      <c r="B59" s="127"/>
      <c r="C59" s="128"/>
      <c r="D59" s="128"/>
      <c r="E59" s="129"/>
      <c r="F59" s="129"/>
      <c r="G59" s="129"/>
    </row>
    <row r="60" spans="1:10" x14ac:dyDescent="0.25">
      <c r="A60" s="136"/>
      <c r="B60" s="136"/>
      <c r="C60" s="136"/>
      <c r="D60" s="136"/>
      <c r="E60" s="136"/>
      <c r="F60" s="136"/>
      <c r="G60" s="136"/>
    </row>
    <row r="61" spans="1:10" s="13" customFormat="1" ht="25.5" x14ac:dyDescent="0.2">
      <c r="A61" s="95" t="s">
        <v>37</v>
      </c>
      <c r="B61" s="95" t="s">
        <v>20</v>
      </c>
      <c r="C61" s="137" t="s">
        <v>54</v>
      </c>
      <c r="D61" s="137" t="s">
        <v>55</v>
      </c>
      <c r="E61" s="95" t="s">
        <v>56</v>
      </c>
      <c r="F61" s="201" t="s">
        <v>82</v>
      </c>
      <c r="G61" s="138" t="s">
        <v>83</v>
      </c>
    </row>
    <row r="62" spans="1:10" ht="17.25" customHeight="1" x14ac:dyDescent="0.25">
      <c r="A62" s="132">
        <v>1</v>
      </c>
      <c r="B62" s="132">
        <v>2</v>
      </c>
      <c r="C62" s="132">
        <v>3</v>
      </c>
      <c r="D62" s="132">
        <v>4</v>
      </c>
      <c r="E62" s="132">
        <v>5</v>
      </c>
      <c r="F62" s="132">
        <v>6</v>
      </c>
      <c r="G62" s="132">
        <v>7</v>
      </c>
    </row>
    <row r="63" spans="1:10" ht="17.25" customHeight="1" x14ac:dyDescent="0.25">
      <c r="A63" s="100"/>
      <c r="B63" s="143" t="s">
        <v>30</v>
      </c>
      <c r="C63" s="142">
        <f>C64+C67+C69+C71+C78+C80</f>
        <v>1312523.21</v>
      </c>
      <c r="D63" s="155">
        <f t="shared" ref="D63:G63" si="20">D64+D67+D69+D71+D78+D80</f>
        <v>1481208</v>
      </c>
      <c r="E63" s="155">
        <f t="shared" si="20"/>
        <v>1757156.29</v>
      </c>
      <c r="F63" s="155">
        <f t="shared" si="20"/>
        <v>1776337.29</v>
      </c>
      <c r="G63" s="155">
        <f t="shared" si="20"/>
        <v>1813847.47</v>
      </c>
    </row>
    <row r="64" spans="1:10" ht="17.25" customHeight="1" x14ac:dyDescent="0.25">
      <c r="A64" s="100">
        <v>1</v>
      </c>
      <c r="B64" s="100" t="s">
        <v>36</v>
      </c>
      <c r="C64" s="101">
        <f>C65+C66</f>
        <v>108458.06</v>
      </c>
      <c r="D64" s="102">
        <f t="shared" ref="D64:G64" si="21">D65+D66</f>
        <v>97208</v>
      </c>
      <c r="E64" s="102">
        <f t="shared" si="21"/>
        <v>150676.29</v>
      </c>
      <c r="F64" s="102">
        <f t="shared" si="21"/>
        <v>122037.29000000001</v>
      </c>
      <c r="G64" s="102">
        <f t="shared" si="21"/>
        <v>108547.47</v>
      </c>
    </row>
    <row r="65" spans="1:7" ht="17.25" customHeight="1" x14ac:dyDescent="0.25">
      <c r="A65" s="103" t="s">
        <v>135</v>
      </c>
      <c r="B65" s="104" t="s">
        <v>63</v>
      </c>
      <c r="C65" s="105">
        <v>60300.06</v>
      </c>
      <c r="D65" s="106">
        <v>54000</v>
      </c>
      <c r="E65" s="107">
        <v>96967</v>
      </c>
      <c r="F65" s="107">
        <v>68328</v>
      </c>
      <c r="G65" s="107">
        <v>54838.18</v>
      </c>
    </row>
    <row r="66" spans="1:7" ht="17.25" customHeight="1" x14ac:dyDescent="0.25">
      <c r="A66" s="103" t="s">
        <v>136</v>
      </c>
      <c r="B66" s="104" t="s">
        <v>64</v>
      </c>
      <c r="C66" s="105">
        <v>48158</v>
      </c>
      <c r="D66" s="106">
        <v>43208</v>
      </c>
      <c r="E66" s="107">
        <v>53709.29</v>
      </c>
      <c r="F66" s="107">
        <v>53709.29</v>
      </c>
      <c r="G66" s="107">
        <v>53709.29</v>
      </c>
    </row>
    <row r="67" spans="1:7" ht="17.25" customHeight="1" x14ac:dyDescent="0.25">
      <c r="A67" s="109">
        <v>3</v>
      </c>
      <c r="B67" s="100" t="s">
        <v>39</v>
      </c>
      <c r="C67" s="101">
        <f>C68</f>
        <v>2470.9</v>
      </c>
      <c r="D67" s="102">
        <f t="shared" ref="D67:G67" si="22">D68</f>
        <v>4300</v>
      </c>
      <c r="E67" s="102">
        <f t="shared" si="22"/>
        <v>6500</v>
      </c>
      <c r="F67" s="102">
        <f t="shared" si="22"/>
        <v>6500</v>
      </c>
      <c r="G67" s="102">
        <f t="shared" si="22"/>
        <v>6500</v>
      </c>
    </row>
    <row r="68" spans="1:7" ht="17.25" customHeight="1" x14ac:dyDescent="0.25">
      <c r="A68" s="108" t="s">
        <v>137</v>
      </c>
      <c r="B68" s="110" t="s">
        <v>39</v>
      </c>
      <c r="C68" s="105">
        <v>2470.9</v>
      </c>
      <c r="D68" s="106">
        <v>4300</v>
      </c>
      <c r="E68" s="107">
        <v>6500</v>
      </c>
      <c r="F68" s="107">
        <v>6500</v>
      </c>
      <c r="G68" s="107">
        <v>6500</v>
      </c>
    </row>
    <row r="69" spans="1:7" ht="17.25" customHeight="1" x14ac:dyDescent="0.25">
      <c r="A69" s="109">
        <v>4</v>
      </c>
      <c r="B69" s="100" t="s">
        <v>49</v>
      </c>
      <c r="C69" s="101">
        <f>C70</f>
        <v>40304.629999999997</v>
      </c>
      <c r="D69" s="102">
        <f t="shared" ref="D69:G69" si="23">D70</f>
        <v>45000</v>
      </c>
      <c r="E69" s="102">
        <f t="shared" si="23"/>
        <v>57000</v>
      </c>
      <c r="F69" s="102">
        <f t="shared" si="23"/>
        <v>57000</v>
      </c>
      <c r="G69" s="102">
        <f t="shared" si="23"/>
        <v>57000</v>
      </c>
    </row>
    <row r="70" spans="1:7" ht="17.25" customHeight="1" x14ac:dyDescent="0.25">
      <c r="A70" s="108" t="s">
        <v>138</v>
      </c>
      <c r="B70" s="110" t="s">
        <v>69</v>
      </c>
      <c r="C70" s="105">
        <v>40304.629999999997</v>
      </c>
      <c r="D70" s="106">
        <v>45000</v>
      </c>
      <c r="E70" s="107">
        <v>57000</v>
      </c>
      <c r="F70" s="107">
        <v>57000</v>
      </c>
      <c r="G70" s="107">
        <v>57000</v>
      </c>
    </row>
    <row r="71" spans="1:7" ht="17.25" customHeight="1" x14ac:dyDescent="0.25">
      <c r="A71" s="109">
        <v>5</v>
      </c>
      <c r="B71" s="124" t="s">
        <v>65</v>
      </c>
      <c r="C71" s="114">
        <f>C72+C74+C76</f>
        <v>1158672.8099999998</v>
      </c>
      <c r="D71" s="115">
        <f t="shared" ref="D71:G71" si="24">D72+D74+D76</f>
        <v>1331500</v>
      </c>
      <c r="E71" s="115">
        <f t="shared" si="24"/>
        <v>1542100</v>
      </c>
      <c r="F71" s="115">
        <f t="shared" si="24"/>
        <v>1590000</v>
      </c>
      <c r="G71" s="115">
        <f t="shared" si="24"/>
        <v>1641000</v>
      </c>
    </row>
    <row r="72" spans="1:7" ht="17.25" customHeight="1" x14ac:dyDescent="0.25">
      <c r="A72" s="123">
        <v>52</v>
      </c>
      <c r="B72" s="124" t="s">
        <v>66</v>
      </c>
      <c r="C72" s="114">
        <f>C73</f>
        <v>1134164.75</v>
      </c>
      <c r="D72" s="115">
        <f t="shared" ref="D72:G72" si="25">D73</f>
        <v>1300000</v>
      </c>
      <c r="E72" s="115">
        <f t="shared" si="25"/>
        <v>1510000</v>
      </c>
      <c r="F72" s="115">
        <f t="shared" si="25"/>
        <v>1560000</v>
      </c>
      <c r="G72" s="115">
        <f t="shared" si="25"/>
        <v>1610000</v>
      </c>
    </row>
    <row r="73" spans="1:7" ht="17.25" customHeight="1" x14ac:dyDescent="0.25">
      <c r="A73" s="125" t="s">
        <v>71</v>
      </c>
      <c r="B73" s="110" t="s">
        <v>66</v>
      </c>
      <c r="C73" s="111">
        <v>1134164.75</v>
      </c>
      <c r="D73" s="112">
        <v>1300000</v>
      </c>
      <c r="E73" s="107">
        <v>1510000</v>
      </c>
      <c r="F73" s="107">
        <v>1560000</v>
      </c>
      <c r="G73" s="107">
        <v>1610000</v>
      </c>
    </row>
    <row r="74" spans="1:7" ht="17.25" customHeight="1" x14ac:dyDescent="0.25">
      <c r="A74" s="123">
        <v>54</v>
      </c>
      <c r="B74" s="124" t="s">
        <v>67</v>
      </c>
      <c r="C74" s="114">
        <f>C75</f>
        <v>22199.18</v>
      </c>
      <c r="D74" s="115">
        <f t="shared" ref="D74:G74" si="26">D75</f>
        <v>31500</v>
      </c>
      <c r="E74" s="115">
        <f t="shared" si="26"/>
        <v>29000</v>
      </c>
      <c r="F74" s="115">
        <f t="shared" si="26"/>
        <v>30000</v>
      </c>
      <c r="G74" s="115">
        <f t="shared" si="26"/>
        <v>31000</v>
      </c>
    </row>
    <row r="75" spans="1:7" ht="17.25" customHeight="1" x14ac:dyDescent="0.25">
      <c r="A75" s="108" t="s">
        <v>70</v>
      </c>
      <c r="B75" s="110" t="s">
        <v>67</v>
      </c>
      <c r="C75" s="111">
        <v>22199.18</v>
      </c>
      <c r="D75" s="112">
        <v>31500</v>
      </c>
      <c r="E75" s="107">
        <v>29000</v>
      </c>
      <c r="F75" s="107">
        <v>30000</v>
      </c>
      <c r="G75" s="107">
        <v>31000</v>
      </c>
    </row>
    <row r="76" spans="1:7" ht="17.25" customHeight="1" x14ac:dyDescent="0.25">
      <c r="A76" s="123">
        <v>57</v>
      </c>
      <c r="B76" s="124" t="s">
        <v>68</v>
      </c>
      <c r="C76" s="114">
        <f>C77</f>
        <v>2308.88</v>
      </c>
      <c r="D76" s="115">
        <f t="shared" ref="D76:G76" si="27">D77</f>
        <v>0</v>
      </c>
      <c r="E76" s="115">
        <f t="shared" si="27"/>
        <v>3100</v>
      </c>
      <c r="F76" s="115">
        <f t="shared" si="27"/>
        <v>0</v>
      </c>
      <c r="G76" s="115">
        <f t="shared" si="27"/>
        <v>0</v>
      </c>
    </row>
    <row r="77" spans="1:7" ht="17.25" customHeight="1" x14ac:dyDescent="0.25">
      <c r="A77" s="108" t="s">
        <v>72</v>
      </c>
      <c r="B77" s="110" t="s">
        <v>68</v>
      </c>
      <c r="C77" s="111">
        <v>2308.88</v>
      </c>
      <c r="D77" s="112">
        <v>0</v>
      </c>
      <c r="E77" s="107">
        <v>3100</v>
      </c>
      <c r="F77" s="107">
        <v>0</v>
      </c>
      <c r="G77" s="107">
        <v>0</v>
      </c>
    </row>
    <row r="78" spans="1:7" ht="17.25" customHeight="1" x14ac:dyDescent="0.25">
      <c r="A78" s="109">
        <v>6</v>
      </c>
      <c r="B78" s="124" t="s">
        <v>73</v>
      </c>
      <c r="C78" s="114">
        <f>C79</f>
        <v>2616.81</v>
      </c>
      <c r="D78" s="115">
        <f t="shared" ref="D78:G78" si="28">D79</f>
        <v>3200</v>
      </c>
      <c r="E78" s="115">
        <f t="shared" si="28"/>
        <v>800</v>
      </c>
      <c r="F78" s="115">
        <f t="shared" si="28"/>
        <v>800</v>
      </c>
      <c r="G78" s="115">
        <f t="shared" si="28"/>
        <v>800</v>
      </c>
    </row>
    <row r="79" spans="1:7" ht="17.25" customHeight="1" x14ac:dyDescent="0.25">
      <c r="A79" s="125" t="s">
        <v>134</v>
      </c>
      <c r="B79" s="110" t="s">
        <v>73</v>
      </c>
      <c r="C79" s="111">
        <v>2616.81</v>
      </c>
      <c r="D79" s="112">
        <v>3200</v>
      </c>
      <c r="E79" s="107">
        <v>800</v>
      </c>
      <c r="F79" s="107">
        <v>800</v>
      </c>
      <c r="G79" s="107">
        <v>800</v>
      </c>
    </row>
    <row r="80" spans="1:7" ht="24.75" customHeight="1" x14ac:dyDescent="0.25">
      <c r="A80" s="109">
        <v>7</v>
      </c>
      <c r="B80" s="100" t="s">
        <v>28</v>
      </c>
      <c r="C80" s="114">
        <f>C81</f>
        <v>0</v>
      </c>
      <c r="D80" s="115">
        <f t="shared" ref="D80:G80" si="29">D81</f>
        <v>0</v>
      </c>
      <c r="E80" s="115">
        <f t="shared" si="29"/>
        <v>80</v>
      </c>
      <c r="F80" s="115">
        <f t="shared" si="29"/>
        <v>0</v>
      </c>
      <c r="G80" s="115">
        <f t="shared" si="29"/>
        <v>0</v>
      </c>
    </row>
    <row r="81" spans="1:7" ht="24" customHeight="1" x14ac:dyDescent="0.25">
      <c r="A81" s="108" t="s">
        <v>141</v>
      </c>
      <c r="B81" s="110" t="s">
        <v>28</v>
      </c>
      <c r="C81" s="111">
        <v>0</v>
      </c>
      <c r="D81" s="112">
        <v>0</v>
      </c>
      <c r="E81" s="107">
        <v>80</v>
      </c>
      <c r="F81" s="107">
        <v>0</v>
      </c>
      <c r="G81" s="107">
        <v>0</v>
      </c>
    </row>
    <row r="82" spans="1:7" x14ac:dyDescent="0.25">
      <c r="A82" s="130"/>
      <c r="B82" s="133"/>
      <c r="C82" s="133"/>
      <c r="D82" s="133"/>
      <c r="E82" s="133"/>
      <c r="F82" s="133"/>
      <c r="G82" s="133"/>
    </row>
    <row r="83" spans="1:7" x14ac:dyDescent="0.25">
      <c r="A83" s="126"/>
      <c r="B83" s="254" t="s">
        <v>40</v>
      </c>
      <c r="C83" s="254"/>
      <c r="D83" s="254"/>
      <c r="E83" s="254"/>
      <c r="F83" s="254"/>
      <c r="G83" s="254"/>
    </row>
    <row r="84" spans="1:7" x14ac:dyDescent="0.25">
      <c r="A84" s="133"/>
      <c r="B84" s="135"/>
      <c r="C84" s="135"/>
      <c r="D84" s="135"/>
      <c r="E84" s="135"/>
      <c r="F84" s="135"/>
      <c r="G84" s="135"/>
    </row>
    <row r="85" spans="1:7" ht="25.5" x14ac:dyDescent="0.25">
      <c r="A85" s="95" t="s">
        <v>37</v>
      </c>
      <c r="B85" s="96" t="s">
        <v>20</v>
      </c>
      <c r="C85" s="137" t="s">
        <v>54</v>
      </c>
      <c r="D85" s="137" t="s">
        <v>55</v>
      </c>
      <c r="E85" s="95" t="s">
        <v>56</v>
      </c>
      <c r="F85" s="201" t="s">
        <v>82</v>
      </c>
      <c r="G85" s="138" t="s">
        <v>83</v>
      </c>
    </row>
    <row r="86" spans="1:7" ht="17.25" customHeight="1" x14ac:dyDescent="0.25">
      <c r="A86" s="132">
        <v>1</v>
      </c>
      <c r="B86" s="132">
        <v>2</v>
      </c>
      <c r="C86" s="132">
        <v>3</v>
      </c>
      <c r="D86" s="132">
        <v>4</v>
      </c>
      <c r="E86" s="132">
        <v>5</v>
      </c>
      <c r="F86" s="132">
        <v>6</v>
      </c>
      <c r="G86" s="132">
        <v>7</v>
      </c>
    </row>
    <row r="87" spans="1:7" ht="17.25" customHeight="1" x14ac:dyDescent="0.25">
      <c r="A87" s="131"/>
      <c r="B87" s="100" t="s">
        <v>30</v>
      </c>
      <c r="C87" s="101">
        <f>C88</f>
        <v>1312523.21</v>
      </c>
      <c r="D87" s="102">
        <f t="shared" ref="D87:G87" si="30">D88</f>
        <v>1481208</v>
      </c>
      <c r="E87" s="102">
        <f t="shared" si="30"/>
        <v>1757156</v>
      </c>
      <c r="F87" s="102">
        <f t="shared" si="30"/>
        <v>1776337</v>
      </c>
      <c r="G87" s="102">
        <f t="shared" si="30"/>
        <v>1813847</v>
      </c>
    </row>
    <row r="88" spans="1:7" ht="17.25" customHeight="1" x14ac:dyDescent="0.25">
      <c r="A88" s="131" t="s">
        <v>74</v>
      </c>
      <c r="B88" s="100" t="s">
        <v>75</v>
      </c>
      <c r="C88" s="101">
        <f>C90+C91</f>
        <v>1312523.21</v>
      </c>
      <c r="D88" s="102">
        <f t="shared" ref="D88:G88" si="31">D90+D91</f>
        <v>1481208</v>
      </c>
      <c r="E88" s="102">
        <f t="shared" si="31"/>
        <v>1757156</v>
      </c>
      <c r="F88" s="102">
        <f t="shared" si="31"/>
        <v>1776337</v>
      </c>
      <c r="G88" s="102">
        <f t="shared" si="31"/>
        <v>1813847</v>
      </c>
    </row>
    <row r="89" spans="1:7" ht="17.25" customHeight="1" x14ac:dyDescent="0.25">
      <c r="A89" s="148" t="s">
        <v>76</v>
      </c>
      <c r="B89" s="104" t="s">
        <v>77</v>
      </c>
      <c r="C89" s="105"/>
      <c r="D89" s="106"/>
      <c r="E89" s="107"/>
      <c r="F89" s="107"/>
      <c r="G89" s="107"/>
    </row>
    <row r="90" spans="1:7" ht="17.25" customHeight="1" x14ac:dyDescent="0.25">
      <c r="A90" s="149" t="s">
        <v>79</v>
      </c>
      <c r="B90" s="116" t="s">
        <v>80</v>
      </c>
      <c r="C90" s="117">
        <v>1243949.01</v>
      </c>
      <c r="D90" s="118">
        <v>1396208</v>
      </c>
      <c r="E90" s="107">
        <v>1671156</v>
      </c>
      <c r="F90" s="107">
        <v>1686337</v>
      </c>
      <c r="G90" s="107">
        <v>1723847</v>
      </c>
    </row>
    <row r="91" spans="1:7" x14ac:dyDescent="0.25">
      <c r="A91" s="149" t="s">
        <v>78</v>
      </c>
      <c r="B91" s="116" t="s">
        <v>81</v>
      </c>
      <c r="C91" s="117">
        <v>68574.2</v>
      </c>
      <c r="D91" s="118">
        <v>85000</v>
      </c>
      <c r="E91" s="107">
        <v>86000</v>
      </c>
      <c r="F91" s="107">
        <v>90000</v>
      </c>
      <c r="G91" s="107">
        <v>90000</v>
      </c>
    </row>
    <row r="92" spans="1:7" x14ac:dyDescent="0.25">
      <c r="A92" s="133"/>
      <c r="B92" s="133"/>
      <c r="C92" s="133"/>
      <c r="D92" s="133"/>
      <c r="E92" s="133"/>
      <c r="F92" s="133"/>
      <c r="G92" s="133"/>
    </row>
    <row r="93" spans="1:7" x14ac:dyDescent="0.25">
      <c r="G93" s="203" t="s">
        <v>132</v>
      </c>
    </row>
    <row r="94" spans="1:7" x14ac:dyDescent="0.25">
      <c r="G94" s="203" t="s">
        <v>133</v>
      </c>
    </row>
  </sheetData>
  <mergeCells count="5">
    <mergeCell ref="B83:G83"/>
    <mergeCell ref="A4:G4"/>
    <mergeCell ref="A6:G6"/>
    <mergeCell ref="A32:G32"/>
    <mergeCell ref="A2:G2"/>
  </mergeCells>
  <pageMargins left="0.51181102362204722" right="0.31496062992125984" top="0.35433070866141736" bottom="0.55118110236220474" header="0.31496062992125984" footer="0.31496062992125984"/>
  <pageSetup paperSize="9" scale="71" orientation="portrait" r:id="rId1"/>
  <rowBreaks count="1" manualBreakCount="1">
    <brk id="5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workbookViewId="0">
      <selection activeCell="A7" sqref="A7"/>
    </sheetView>
  </sheetViews>
  <sheetFormatPr defaultColWidth="8.85546875" defaultRowHeight="15" x14ac:dyDescent="0.25"/>
  <cols>
    <col min="1" max="1" width="7.85546875" style="6" bestFit="1" customWidth="1"/>
    <col min="2" max="2" width="44.7109375" style="6" customWidth="1"/>
    <col min="3" max="4" width="19.5703125" style="6" customWidth="1"/>
    <col min="5" max="8" width="19.42578125" style="6" customWidth="1"/>
    <col min="9" max="10" width="25.28515625" style="6" customWidth="1"/>
    <col min="11" max="16384" width="8.85546875" style="6"/>
  </cols>
  <sheetData>
    <row r="1" spans="1:10" ht="24.75" customHeight="1" x14ac:dyDescent="0.25">
      <c r="A1" s="205" t="s">
        <v>88</v>
      </c>
    </row>
    <row r="2" spans="1:10" ht="18.75" customHeight="1" x14ac:dyDescent="0.25">
      <c r="A2" s="256" t="s">
        <v>140</v>
      </c>
      <c r="B2" s="256"/>
      <c r="C2" s="256"/>
      <c r="D2" s="256"/>
      <c r="E2" s="256"/>
      <c r="F2" s="256"/>
      <c r="G2" s="256"/>
      <c r="H2" s="5"/>
      <c r="I2" s="5"/>
      <c r="J2" s="5"/>
    </row>
    <row r="3" spans="1:10" ht="34.5" customHeight="1" x14ac:dyDescent="0.25">
      <c r="A3" s="255" t="s">
        <v>41</v>
      </c>
      <c r="B3" s="255"/>
      <c r="C3" s="255"/>
      <c r="D3" s="255"/>
      <c r="E3" s="255"/>
      <c r="F3" s="255"/>
      <c r="G3" s="255"/>
      <c r="H3" s="22"/>
      <c r="I3" s="8"/>
      <c r="J3" s="8"/>
    </row>
    <row r="4" spans="1:10" ht="7.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</row>
    <row r="5" spans="1:10" ht="15.6" customHeight="1" x14ac:dyDescent="0.25">
      <c r="A5" s="255" t="s">
        <v>42</v>
      </c>
      <c r="B5" s="255"/>
      <c r="C5" s="255"/>
      <c r="D5" s="255"/>
      <c r="E5" s="255"/>
      <c r="F5" s="255"/>
      <c r="G5" s="255"/>
      <c r="H5" s="22"/>
      <c r="I5" s="9"/>
      <c r="J5" s="9"/>
    </row>
    <row r="6" spans="1:10" ht="18.75" x14ac:dyDescent="0.25">
      <c r="A6" s="5"/>
      <c r="B6" s="5"/>
      <c r="C6" s="5"/>
      <c r="D6" s="5"/>
      <c r="E6" s="5"/>
      <c r="F6" s="5"/>
      <c r="G6" s="5"/>
      <c r="H6" s="5"/>
      <c r="I6" s="7"/>
      <c r="J6" s="7"/>
    </row>
    <row r="7" spans="1:10" ht="27.75" customHeight="1" x14ac:dyDescent="0.25">
      <c r="A7" s="10" t="s">
        <v>37</v>
      </c>
      <c r="B7" s="11" t="s">
        <v>20</v>
      </c>
      <c r="C7" s="139" t="s">
        <v>54</v>
      </c>
      <c r="D7" s="139" t="s">
        <v>55</v>
      </c>
      <c r="E7" s="10" t="s">
        <v>56</v>
      </c>
      <c r="F7" s="140" t="s">
        <v>82</v>
      </c>
      <c r="G7" s="140" t="s">
        <v>83</v>
      </c>
    </row>
    <row r="8" spans="1:10" s="13" customFormat="1" ht="11.25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spans="1:10" x14ac:dyDescent="0.25">
      <c r="A9" s="14">
        <v>8</v>
      </c>
      <c r="B9" s="14" t="s">
        <v>43</v>
      </c>
      <c r="C9" s="34">
        <v>0</v>
      </c>
      <c r="D9" s="34">
        <v>0</v>
      </c>
      <c r="E9" s="33">
        <v>0</v>
      </c>
      <c r="F9" s="33">
        <v>0</v>
      </c>
      <c r="G9" s="33">
        <v>0</v>
      </c>
    </row>
    <row r="10" spans="1:10" x14ac:dyDescent="0.25">
      <c r="A10" s="21">
        <v>84</v>
      </c>
      <c r="B10" s="16" t="s">
        <v>44</v>
      </c>
      <c r="C10" s="14"/>
      <c r="D10" s="14"/>
      <c r="E10" s="15"/>
      <c r="F10" s="15"/>
      <c r="G10" s="15"/>
    </row>
    <row r="11" spans="1:10" x14ac:dyDescent="0.25">
      <c r="A11" s="21" t="s">
        <v>27</v>
      </c>
      <c r="B11" s="17"/>
      <c r="C11" s="16"/>
      <c r="D11" s="16"/>
      <c r="E11" s="15"/>
      <c r="F11" s="15"/>
      <c r="G11" s="15"/>
    </row>
    <row r="12" spans="1:10" x14ac:dyDescent="0.25">
      <c r="A12" s="14">
        <v>5</v>
      </c>
      <c r="B12" s="18" t="s">
        <v>45</v>
      </c>
      <c r="C12" s="34">
        <v>0</v>
      </c>
      <c r="D12" s="34">
        <v>0</v>
      </c>
      <c r="E12" s="33">
        <v>0</v>
      </c>
      <c r="F12" s="33">
        <v>0</v>
      </c>
      <c r="G12" s="33">
        <v>0</v>
      </c>
    </row>
    <row r="13" spans="1:10" x14ac:dyDescent="0.25">
      <c r="A13" s="21">
        <v>54</v>
      </c>
      <c r="B13" s="19" t="s">
        <v>46</v>
      </c>
      <c r="C13" s="16"/>
      <c r="D13" s="16"/>
      <c r="E13" s="15"/>
      <c r="F13" s="15"/>
      <c r="G13" s="15"/>
    </row>
    <row r="14" spans="1:10" x14ac:dyDescent="0.25">
      <c r="A14" s="21" t="s">
        <v>27</v>
      </c>
      <c r="B14" s="18"/>
      <c r="C14" s="16"/>
      <c r="D14" s="16"/>
      <c r="E14" s="15"/>
      <c r="F14" s="15"/>
      <c r="G14" s="15"/>
    </row>
    <row r="17" spans="1:7" ht="15.75" x14ac:dyDescent="0.25">
      <c r="B17" s="255" t="s">
        <v>47</v>
      </c>
      <c r="C17" s="255"/>
      <c r="D17" s="255"/>
      <c r="E17" s="255"/>
      <c r="F17" s="255"/>
      <c r="G17" s="255"/>
    </row>
    <row r="18" spans="1:7" ht="18.75" x14ac:dyDescent="0.25">
      <c r="B18" s="5"/>
      <c r="C18" s="5"/>
      <c r="D18" s="5"/>
      <c r="E18" s="5"/>
      <c r="F18" s="5"/>
      <c r="G18" s="5"/>
    </row>
    <row r="19" spans="1:7" ht="25.5" x14ac:dyDescent="0.25">
      <c r="A19" s="10" t="s">
        <v>37</v>
      </c>
      <c r="B19" s="11" t="s">
        <v>20</v>
      </c>
      <c r="C19" s="139" t="s">
        <v>54</v>
      </c>
      <c r="D19" s="139" t="s">
        <v>55</v>
      </c>
      <c r="E19" s="10" t="s">
        <v>56</v>
      </c>
      <c r="F19" s="140" t="s">
        <v>82</v>
      </c>
      <c r="G19" s="140" t="s">
        <v>83</v>
      </c>
    </row>
    <row r="20" spans="1:7" ht="10.15" customHeight="1" x14ac:dyDescent="0.25">
      <c r="A20" s="12">
        <v>1</v>
      </c>
      <c r="B20" s="12">
        <v>2</v>
      </c>
      <c r="C20" s="12">
        <v>3</v>
      </c>
      <c r="D20" s="12">
        <v>4</v>
      </c>
      <c r="E20" s="12">
        <v>5</v>
      </c>
      <c r="F20" s="12">
        <v>6</v>
      </c>
      <c r="G20" s="12">
        <v>7</v>
      </c>
    </row>
    <row r="21" spans="1:7" x14ac:dyDescent="0.25">
      <c r="A21" s="14">
        <v>8</v>
      </c>
      <c r="B21" s="14" t="s">
        <v>50</v>
      </c>
      <c r="C21" s="34">
        <v>0</v>
      </c>
      <c r="D21" s="34">
        <v>0</v>
      </c>
      <c r="E21" s="33">
        <v>0</v>
      </c>
      <c r="F21" s="33">
        <v>0</v>
      </c>
      <c r="G21" s="33">
        <v>0</v>
      </c>
    </row>
    <row r="22" spans="1:7" x14ac:dyDescent="0.25">
      <c r="A22" s="21">
        <v>81</v>
      </c>
      <c r="B22" s="16" t="s">
        <v>51</v>
      </c>
      <c r="C22" s="34"/>
      <c r="D22" s="34"/>
      <c r="E22" s="33"/>
      <c r="F22" s="33"/>
      <c r="G22" s="33"/>
    </row>
    <row r="23" spans="1:7" x14ac:dyDescent="0.25">
      <c r="A23" s="29" t="s">
        <v>27</v>
      </c>
      <c r="B23" s="16"/>
      <c r="C23" s="35"/>
      <c r="D23" s="35"/>
      <c r="E23" s="35"/>
      <c r="F23" s="35"/>
      <c r="G23" s="35"/>
    </row>
    <row r="24" spans="1:7" x14ac:dyDescent="0.25">
      <c r="A24" s="24"/>
      <c r="B24" s="14" t="s">
        <v>48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25">
      <c r="A25" s="14">
        <v>1</v>
      </c>
      <c r="B25" s="14" t="s">
        <v>38</v>
      </c>
      <c r="C25" s="14"/>
      <c r="D25" s="14"/>
      <c r="E25" s="15"/>
      <c r="F25" s="15"/>
      <c r="G25" s="15"/>
    </row>
    <row r="26" spans="1:7" x14ac:dyDescent="0.25">
      <c r="A26" s="21">
        <v>11</v>
      </c>
      <c r="B26" s="16" t="s">
        <v>38</v>
      </c>
      <c r="C26" s="16"/>
      <c r="D26" s="16"/>
      <c r="E26" s="15"/>
      <c r="F26" s="15"/>
      <c r="G26" s="15"/>
    </row>
    <row r="27" spans="1:7" x14ac:dyDescent="0.25">
      <c r="A27" s="29" t="s">
        <v>27</v>
      </c>
      <c r="B27" s="20"/>
      <c r="C27" s="24"/>
      <c r="D27" s="24"/>
      <c r="E27" s="24"/>
      <c r="F27" s="24"/>
      <c r="G27" s="24"/>
    </row>
    <row r="29" spans="1:7" x14ac:dyDescent="0.25">
      <c r="G29" s="203" t="s">
        <v>132</v>
      </c>
    </row>
    <row r="30" spans="1:7" x14ac:dyDescent="0.25">
      <c r="G30" s="203" t="s">
        <v>133</v>
      </c>
    </row>
  </sheetData>
  <mergeCells count="4">
    <mergeCell ref="B17:G17"/>
    <mergeCell ref="A3:G3"/>
    <mergeCell ref="A5:G5"/>
    <mergeCell ref="A2:G2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"/>
  <sheetViews>
    <sheetView zoomScale="85" zoomScaleNormal="85" workbookViewId="0">
      <selection activeCell="A2" sqref="A2:G2"/>
    </sheetView>
  </sheetViews>
  <sheetFormatPr defaultRowHeight="15" x14ac:dyDescent="0.25"/>
  <cols>
    <col min="1" max="1" width="18" style="37" customWidth="1"/>
    <col min="2" max="2" width="46" style="37" customWidth="1"/>
    <col min="3" max="3" width="15.7109375" style="38" customWidth="1"/>
    <col min="4" max="4" width="14.5703125" style="38" customWidth="1"/>
    <col min="5" max="5" width="13.85546875" style="38" bestFit="1" customWidth="1"/>
    <col min="6" max="6" width="13.85546875" style="39" customWidth="1"/>
    <col min="7" max="7" width="14.5703125" style="39" customWidth="1"/>
    <col min="8" max="16384" width="9.140625" style="37"/>
  </cols>
  <sheetData>
    <row r="1" spans="1:10" ht="15.75" x14ac:dyDescent="0.25">
      <c r="A1" s="36" t="s">
        <v>88</v>
      </c>
    </row>
    <row r="2" spans="1:10" ht="46.5" customHeight="1" x14ac:dyDescent="0.25">
      <c r="A2" s="235" t="s">
        <v>139</v>
      </c>
      <c r="B2" s="235"/>
      <c r="C2" s="235"/>
      <c r="D2" s="235"/>
      <c r="E2" s="235"/>
      <c r="F2" s="235"/>
      <c r="G2" s="235"/>
      <c r="H2" s="204"/>
      <c r="I2" s="204"/>
      <c r="J2" s="204"/>
    </row>
    <row r="3" spans="1:10" ht="18" x14ac:dyDescent="0.25">
      <c r="A3" s="40"/>
      <c r="B3" s="40"/>
      <c r="C3" s="41"/>
      <c r="D3" s="41"/>
      <c r="E3" s="41"/>
      <c r="F3" s="42"/>
      <c r="G3" s="42"/>
    </row>
    <row r="4" spans="1:10" ht="15.75" customHeight="1" x14ac:dyDescent="0.25">
      <c r="A4" s="268" t="s">
        <v>89</v>
      </c>
      <c r="B4" s="269"/>
      <c r="C4" s="269"/>
      <c r="D4" s="269"/>
      <c r="E4" s="269"/>
      <c r="F4" s="269"/>
      <c r="G4" s="269"/>
    </row>
    <row r="5" spans="1:10" ht="15.75" customHeight="1" x14ac:dyDescent="0.25">
      <c r="A5" s="43"/>
      <c r="B5" s="44"/>
      <c r="C5" s="44"/>
      <c r="D5" s="44"/>
      <c r="E5" s="44"/>
      <c r="F5" s="44"/>
      <c r="G5" s="44"/>
    </row>
    <row r="6" spans="1:10" s="47" customFormat="1" ht="38.450000000000003" customHeight="1" x14ac:dyDescent="0.2">
      <c r="A6" s="270" t="s">
        <v>90</v>
      </c>
      <c r="B6" s="271"/>
      <c r="C6" s="137" t="s">
        <v>54</v>
      </c>
      <c r="D6" s="137" t="s">
        <v>55</v>
      </c>
      <c r="E6" s="95" t="s">
        <v>56</v>
      </c>
      <c r="F6" s="95" t="s">
        <v>82</v>
      </c>
      <c r="G6" s="95" t="s">
        <v>83</v>
      </c>
      <c r="H6" s="46"/>
    </row>
    <row r="7" spans="1:10" s="47" customFormat="1" ht="23.25" customHeight="1" x14ac:dyDescent="0.2">
      <c r="A7" s="270">
        <v>1</v>
      </c>
      <c r="B7" s="271"/>
      <c r="C7" s="45">
        <v>2</v>
      </c>
      <c r="D7" s="45"/>
      <c r="E7" s="45">
        <v>3</v>
      </c>
      <c r="F7" s="45">
        <v>4</v>
      </c>
      <c r="G7" s="45"/>
      <c r="H7" s="46"/>
    </row>
    <row r="8" spans="1:10" s="47" customFormat="1" ht="30" customHeight="1" x14ac:dyDescent="0.25">
      <c r="A8" s="272" t="s">
        <v>91</v>
      </c>
      <c r="B8" s="273"/>
      <c r="C8" s="48">
        <f>C10+C15</f>
        <v>1312523.21</v>
      </c>
      <c r="D8" s="85">
        <f t="shared" ref="D8:G8" si="0">D10+D15</f>
        <v>1481208</v>
      </c>
      <c r="E8" s="85">
        <f t="shared" si="0"/>
        <v>1757155.75</v>
      </c>
      <c r="F8" s="85">
        <f t="shared" si="0"/>
        <v>1776336.75</v>
      </c>
      <c r="G8" s="85">
        <f t="shared" si="0"/>
        <v>1813847.48</v>
      </c>
      <c r="H8" s="46"/>
    </row>
    <row r="9" spans="1:10" s="47" customFormat="1" ht="15" customHeight="1" x14ac:dyDescent="0.2">
      <c r="A9" s="49"/>
      <c r="B9" s="50"/>
      <c r="C9" s="51"/>
      <c r="D9" s="152"/>
      <c r="E9" s="152"/>
      <c r="F9" s="152"/>
      <c r="G9" s="152"/>
      <c r="H9" s="46"/>
    </row>
    <row r="10" spans="1:10" ht="30" customHeight="1" x14ac:dyDescent="0.25">
      <c r="A10" s="259" t="s">
        <v>92</v>
      </c>
      <c r="B10" s="260"/>
      <c r="C10" s="52">
        <f>C11</f>
        <v>70</v>
      </c>
      <c r="D10" s="85">
        <f>D11</f>
        <v>0</v>
      </c>
      <c r="E10" s="85">
        <f t="shared" ref="E10:G11" si="1">E11</f>
        <v>0</v>
      </c>
      <c r="F10" s="85">
        <f t="shared" si="1"/>
        <v>0</v>
      </c>
      <c r="G10" s="85">
        <f t="shared" si="1"/>
        <v>0</v>
      </c>
      <c r="H10" s="46"/>
    </row>
    <row r="11" spans="1:10" s="56" customFormat="1" ht="24.75" customHeight="1" x14ac:dyDescent="0.25">
      <c r="A11" s="53" t="s">
        <v>93</v>
      </c>
      <c r="B11" s="53" t="s">
        <v>94</v>
      </c>
      <c r="C11" s="54">
        <f>C12</f>
        <v>70</v>
      </c>
      <c r="D11" s="151">
        <f>D12</f>
        <v>0</v>
      </c>
      <c r="E11" s="151">
        <f t="shared" si="1"/>
        <v>0</v>
      </c>
      <c r="F11" s="151">
        <f t="shared" si="1"/>
        <v>0</v>
      </c>
      <c r="G11" s="151">
        <f t="shared" si="1"/>
        <v>0</v>
      </c>
      <c r="H11" s="55"/>
    </row>
    <row r="12" spans="1:10" s="59" customFormat="1" ht="24.75" customHeight="1" x14ac:dyDescent="0.25">
      <c r="A12" s="57" t="s">
        <v>95</v>
      </c>
      <c r="B12" s="57" t="s">
        <v>96</v>
      </c>
      <c r="C12" s="54">
        <f>C14</f>
        <v>70</v>
      </c>
      <c r="D12" s="151">
        <f>D14</f>
        <v>0</v>
      </c>
      <c r="E12" s="151">
        <f t="shared" ref="E12:G12" si="2">E14</f>
        <v>0</v>
      </c>
      <c r="F12" s="151">
        <f t="shared" si="2"/>
        <v>0</v>
      </c>
      <c r="G12" s="151">
        <f t="shared" si="2"/>
        <v>0</v>
      </c>
      <c r="H12" s="58"/>
    </row>
    <row r="13" spans="1:10" ht="25.5" customHeight="1" x14ac:dyDescent="0.25">
      <c r="A13" s="265" t="s">
        <v>97</v>
      </c>
      <c r="B13" s="266"/>
      <c r="C13" s="60"/>
      <c r="D13" s="153"/>
      <c r="E13" s="153"/>
      <c r="F13" s="153"/>
      <c r="G13" s="153"/>
      <c r="H13" s="46"/>
    </row>
    <row r="14" spans="1:10" ht="20.25" customHeight="1" x14ac:dyDescent="0.25">
      <c r="A14" s="73">
        <v>31</v>
      </c>
      <c r="B14" s="73" t="s">
        <v>32</v>
      </c>
      <c r="C14" s="62">
        <v>70</v>
      </c>
      <c r="D14" s="86">
        <v>0</v>
      </c>
      <c r="E14" s="86">
        <v>0</v>
      </c>
      <c r="F14" s="86">
        <v>0</v>
      </c>
      <c r="G14" s="86">
        <v>0</v>
      </c>
      <c r="H14" s="46"/>
    </row>
    <row r="15" spans="1:10" ht="29.25" customHeight="1" x14ac:dyDescent="0.25">
      <c r="A15" s="150" t="s">
        <v>114</v>
      </c>
      <c r="B15" s="150" t="s">
        <v>115</v>
      </c>
      <c r="C15" s="48">
        <f>C16</f>
        <v>1312453.21</v>
      </c>
      <c r="D15" s="85">
        <f t="shared" ref="D15:G16" si="3">D16</f>
        <v>1481208</v>
      </c>
      <c r="E15" s="85">
        <f t="shared" si="3"/>
        <v>1757155.75</v>
      </c>
      <c r="F15" s="85">
        <f t="shared" si="3"/>
        <v>1776336.75</v>
      </c>
      <c r="G15" s="85">
        <f t="shared" si="3"/>
        <v>1813847.48</v>
      </c>
      <c r="H15" s="46"/>
    </row>
    <row r="16" spans="1:10" ht="23.25" customHeight="1" x14ac:dyDescent="0.25">
      <c r="A16" s="150" t="s">
        <v>143</v>
      </c>
      <c r="B16" s="150" t="s">
        <v>116</v>
      </c>
      <c r="C16" s="48">
        <f>C17</f>
        <v>1312453.21</v>
      </c>
      <c r="D16" s="85">
        <f t="shared" si="3"/>
        <v>1481208</v>
      </c>
      <c r="E16" s="85">
        <f t="shared" si="3"/>
        <v>1757155.75</v>
      </c>
      <c r="F16" s="85">
        <f t="shared" si="3"/>
        <v>1776336.75</v>
      </c>
      <c r="G16" s="85">
        <f t="shared" si="3"/>
        <v>1813847.48</v>
      </c>
      <c r="H16" s="46"/>
    </row>
    <row r="17" spans="1:8" ht="23.25" customHeight="1" x14ac:dyDescent="0.25">
      <c r="A17" s="75" t="s">
        <v>127</v>
      </c>
      <c r="B17" s="75" t="s">
        <v>126</v>
      </c>
      <c r="C17" s="63">
        <f>C18+C26</f>
        <v>1312453.21</v>
      </c>
      <c r="D17" s="191">
        <f>D18+D26</f>
        <v>1481208</v>
      </c>
      <c r="E17" s="191">
        <f>E18+E26</f>
        <v>1757155.75</v>
      </c>
      <c r="F17" s="191">
        <f>F18+F26</f>
        <v>1776336.75</v>
      </c>
      <c r="G17" s="191">
        <f>G18+G26</f>
        <v>1813847.48</v>
      </c>
      <c r="H17" s="46"/>
    </row>
    <row r="18" spans="1:8" s="66" customFormat="1" ht="23.25" customHeight="1" x14ac:dyDescent="0.25">
      <c r="A18" s="212" t="s">
        <v>124</v>
      </c>
      <c r="B18" s="212" t="s">
        <v>98</v>
      </c>
      <c r="C18" s="213">
        <v>48157.999999999993</v>
      </c>
      <c r="D18" s="214">
        <v>43208</v>
      </c>
      <c r="E18" s="215">
        <v>53709.29</v>
      </c>
      <c r="F18" s="215">
        <v>53709.29</v>
      </c>
      <c r="G18" s="215">
        <v>53709.29</v>
      </c>
      <c r="H18" s="65"/>
    </row>
    <row r="19" spans="1:8" s="69" customFormat="1" ht="24.75" customHeight="1" x14ac:dyDescent="0.25">
      <c r="A19" s="67" t="s">
        <v>125</v>
      </c>
      <c r="B19" s="67" t="s">
        <v>99</v>
      </c>
      <c r="C19" s="64">
        <v>48157.999999999993</v>
      </c>
      <c r="D19" s="154">
        <v>43208</v>
      </c>
      <c r="E19" s="154">
        <v>53709.29</v>
      </c>
      <c r="F19" s="154">
        <v>53709.29</v>
      </c>
      <c r="G19" s="154">
        <v>53709.29</v>
      </c>
      <c r="H19" s="68"/>
    </row>
    <row r="20" spans="1:8" ht="17.25" customHeight="1" x14ac:dyDescent="0.25">
      <c r="A20" s="258" t="s">
        <v>100</v>
      </c>
      <c r="B20" s="258"/>
      <c r="C20" s="70">
        <v>48157.999999999993</v>
      </c>
      <c r="D20" s="82">
        <f>D22+D23+D25</f>
        <v>43208</v>
      </c>
      <c r="E20" s="82">
        <f t="shared" ref="E20:G20" si="4">E22+E23+E25</f>
        <v>53709.29</v>
      </c>
      <c r="F20" s="82">
        <f t="shared" si="4"/>
        <v>53709.29</v>
      </c>
      <c r="G20" s="82">
        <f t="shared" si="4"/>
        <v>53709.29</v>
      </c>
      <c r="H20" s="46"/>
    </row>
    <row r="21" spans="1:8" ht="20.25" customHeight="1" x14ac:dyDescent="0.25">
      <c r="A21" s="208">
        <v>3</v>
      </c>
      <c r="B21" s="208" t="s">
        <v>31</v>
      </c>
      <c r="C21" s="209">
        <f>C22+C23</f>
        <v>48157.999999999993</v>
      </c>
      <c r="D21" s="210">
        <f t="shared" ref="D21:G21" si="5">D22+D23</f>
        <v>43208</v>
      </c>
      <c r="E21" s="210">
        <f t="shared" si="5"/>
        <v>53709.29</v>
      </c>
      <c r="F21" s="210">
        <f t="shared" si="5"/>
        <v>53709.29</v>
      </c>
      <c r="G21" s="210">
        <f t="shared" si="5"/>
        <v>53709.29</v>
      </c>
      <c r="H21" s="46"/>
    </row>
    <row r="22" spans="1:8" ht="20.25" customHeight="1" x14ac:dyDescent="0.25">
      <c r="A22" s="61">
        <v>32</v>
      </c>
      <c r="B22" s="61" t="s">
        <v>33</v>
      </c>
      <c r="C22" s="71">
        <v>47504.659999999996</v>
      </c>
      <c r="D22" s="78">
        <v>42258</v>
      </c>
      <c r="E22" s="78">
        <v>52709.29</v>
      </c>
      <c r="F22" s="78">
        <v>52709.29</v>
      </c>
      <c r="G22" s="78">
        <v>52709.29</v>
      </c>
      <c r="H22" s="46"/>
    </row>
    <row r="23" spans="1:8" ht="20.25" customHeight="1" x14ac:dyDescent="0.25">
      <c r="A23" s="61">
        <v>34</v>
      </c>
      <c r="B23" s="61" t="s">
        <v>60</v>
      </c>
      <c r="C23" s="71">
        <v>653.34</v>
      </c>
      <c r="D23" s="78">
        <v>950</v>
      </c>
      <c r="E23" s="78">
        <v>1000</v>
      </c>
      <c r="F23" s="78">
        <v>1000</v>
      </c>
      <c r="G23" s="78">
        <v>1000</v>
      </c>
      <c r="H23" s="46"/>
    </row>
    <row r="24" spans="1:8" ht="20.25" customHeight="1" x14ac:dyDescent="0.25">
      <c r="A24" s="208">
        <v>4</v>
      </c>
      <c r="B24" s="207" t="s">
        <v>34</v>
      </c>
      <c r="C24" s="206">
        <f>C25</f>
        <v>0</v>
      </c>
      <c r="D24" s="211">
        <f t="shared" ref="D24:G24" si="6">D25</f>
        <v>0</v>
      </c>
      <c r="E24" s="211">
        <f t="shared" si="6"/>
        <v>0</v>
      </c>
      <c r="F24" s="211">
        <f t="shared" si="6"/>
        <v>0</v>
      </c>
      <c r="G24" s="211">
        <f t="shared" si="6"/>
        <v>0</v>
      </c>
      <c r="H24" s="46"/>
    </row>
    <row r="25" spans="1:8" ht="20.25" customHeight="1" x14ac:dyDescent="0.25">
      <c r="A25" s="93">
        <v>42</v>
      </c>
      <c r="B25" s="74" t="s">
        <v>34</v>
      </c>
      <c r="C25" s="71">
        <v>0</v>
      </c>
      <c r="D25" s="78">
        <v>0</v>
      </c>
      <c r="E25" s="78">
        <v>0</v>
      </c>
      <c r="F25" s="78">
        <v>0</v>
      </c>
      <c r="G25" s="78">
        <v>0</v>
      </c>
      <c r="H25" s="46"/>
    </row>
    <row r="26" spans="1:8" s="56" customFormat="1" ht="28.5" customHeight="1" x14ac:dyDescent="0.25">
      <c r="A26" s="216" t="s">
        <v>117</v>
      </c>
      <c r="B26" s="217" t="s">
        <v>102</v>
      </c>
      <c r="C26" s="218">
        <f>C27+C31+C66+C69+C71+C74+C81+C91</f>
        <v>1264295.21</v>
      </c>
      <c r="D26" s="219">
        <f t="shared" ref="D26:G26" si="7">D27+D31+D66+D69+D71+D74+D81+D91</f>
        <v>1438000</v>
      </c>
      <c r="E26" s="219">
        <f t="shared" si="7"/>
        <v>1703446.46</v>
      </c>
      <c r="F26" s="219">
        <f t="shared" si="7"/>
        <v>1722627.46</v>
      </c>
      <c r="G26" s="219">
        <f t="shared" si="7"/>
        <v>1760138.19</v>
      </c>
      <c r="H26" s="55"/>
    </row>
    <row r="27" spans="1:8" s="56" customFormat="1" ht="28.5" customHeight="1" x14ac:dyDescent="0.25">
      <c r="A27" s="76" t="s">
        <v>103</v>
      </c>
      <c r="B27" s="76" t="s">
        <v>119</v>
      </c>
      <c r="C27" s="77">
        <f>C28</f>
        <v>1651.3500000000001</v>
      </c>
      <c r="D27" s="151">
        <f t="shared" ref="D27:G27" si="8">D28</f>
        <v>1500</v>
      </c>
      <c r="E27" s="151">
        <f t="shared" si="8"/>
        <v>3982.5</v>
      </c>
      <c r="F27" s="151">
        <f t="shared" si="8"/>
        <v>3982.5</v>
      </c>
      <c r="G27" s="151">
        <f t="shared" si="8"/>
        <v>3742.5</v>
      </c>
      <c r="H27" s="55"/>
    </row>
    <row r="28" spans="1:8" s="56" customFormat="1" ht="28.5" customHeight="1" x14ac:dyDescent="0.25">
      <c r="A28" s="257" t="s">
        <v>120</v>
      </c>
      <c r="B28" s="257"/>
      <c r="C28" s="70">
        <f>C29+C30</f>
        <v>1651.3500000000001</v>
      </c>
      <c r="D28" s="82">
        <f t="shared" ref="D28:G28" si="9">D29+D30</f>
        <v>1500</v>
      </c>
      <c r="E28" s="82">
        <f t="shared" si="9"/>
        <v>3982.5</v>
      </c>
      <c r="F28" s="82">
        <f t="shared" si="9"/>
        <v>3982.5</v>
      </c>
      <c r="G28" s="82">
        <f t="shared" si="9"/>
        <v>3742.5</v>
      </c>
      <c r="H28" s="55"/>
    </row>
    <row r="29" spans="1:8" s="56" customFormat="1" ht="28.5" customHeight="1" x14ac:dyDescent="0.25">
      <c r="A29" s="73">
        <v>31</v>
      </c>
      <c r="B29" s="73" t="s">
        <v>32</v>
      </c>
      <c r="C29" s="81">
        <v>129.94999999999999</v>
      </c>
      <c r="D29" s="86">
        <v>500</v>
      </c>
      <c r="E29" s="86">
        <v>0</v>
      </c>
      <c r="F29" s="86">
        <v>0</v>
      </c>
      <c r="G29" s="86">
        <v>0</v>
      </c>
      <c r="H29" s="55"/>
    </row>
    <row r="30" spans="1:8" s="56" customFormat="1" ht="28.5" customHeight="1" x14ac:dyDescent="0.25">
      <c r="A30" s="61">
        <v>32</v>
      </c>
      <c r="B30" s="61" t="s">
        <v>33</v>
      </c>
      <c r="C30" s="81">
        <v>1521.4</v>
      </c>
      <c r="D30" s="86">
        <v>1000</v>
      </c>
      <c r="E30" s="86">
        <v>3982.5</v>
      </c>
      <c r="F30" s="86">
        <v>3982.5</v>
      </c>
      <c r="G30" s="86">
        <v>3742.5</v>
      </c>
      <c r="H30" s="55"/>
    </row>
    <row r="31" spans="1:8" s="59" customFormat="1" ht="25.5" customHeight="1" x14ac:dyDescent="0.25">
      <c r="A31" s="53" t="s">
        <v>118</v>
      </c>
      <c r="B31" s="76" t="s">
        <v>104</v>
      </c>
      <c r="C31" s="77">
        <f>C32+C38+C44+C51+C57+C62+C64</f>
        <v>1204065.1499999999</v>
      </c>
      <c r="D31" s="151">
        <f>D32+D38+D44+D51+D57+D62+D64</f>
        <v>1384000</v>
      </c>
      <c r="E31" s="151">
        <f>E32+E38+E44+E51+E57+E62+E64</f>
        <v>1606480</v>
      </c>
      <c r="F31" s="151">
        <f>F32+F38+F44+F51+F57+F62+F64</f>
        <v>1654300</v>
      </c>
      <c r="G31" s="151">
        <f>G32+G38+G44+G51+G57+G62+G64</f>
        <v>1705300</v>
      </c>
      <c r="H31" s="58"/>
    </row>
    <row r="32" spans="1:8" s="59" customFormat="1" ht="17.25" customHeight="1" x14ac:dyDescent="0.25">
      <c r="A32" s="258" t="s">
        <v>105</v>
      </c>
      <c r="B32" s="258"/>
      <c r="C32" s="70">
        <f>C33+C36</f>
        <v>2470.9</v>
      </c>
      <c r="D32" s="82">
        <f t="shared" ref="D32:G32" si="10">D33+D36</f>
        <v>4300</v>
      </c>
      <c r="E32" s="82">
        <f t="shared" si="10"/>
        <v>6500</v>
      </c>
      <c r="F32" s="82">
        <f t="shared" si="10"/>
        <v>6500</v>
      </c>
      <c r="G32" s="82">
        <f t="shared" si="10"/>
        <v>6500</v>
      </c>
      <c r="H32" s="58"/>
    </row>
    <row r="33" spans="1:8" s="59" customFormat="1" ht="20.25" customHeight="1" x14ac:dyDescent="0.25">
      <c r="A33" s="208">
        <v>3</v>
      </c>
      <c r="B33" s="208" t="s">
        <v>31</v>
      </c>
      <c r="C33" s="209">
        <f>C34+C35</f>
        <v>2470.9</v>
      </c>
      <c r="D33" s="210">
        <f t="shared" ref="D33:G33" si="11">D34+D35</f>
        <v>4300</v>
      </c>
      <c r="E33" s="210">
        <f t="shared" si="11"/>
        <v>5500</v>
      </c>
      <c r="F33" s="210">
        <f t="shared" si="11"/>
        <v>5500</v>
      </c>
      <c r="G33" s="210">
        <f t="shared" si="11"/>
        <v>5500</v>
      </c>
      <c r="H33" s="58"/>
    </row>
    <row r="34" spans="1:8" s="38" customFormat="1" ht="20.25" customHeight="1" x14ac:dyDescent="0.2">
      <c r="A34" s="73">
        <v>31</v>
      </c>
      <c r="B34" s="73" t="s">
        <v>32</v>
      </c>
      <c r="C34" s="71">
        <v>474.84999999999997</v>
      </c>
      <c r="D34" s="78">
        <v>0</v>
      </c>
      <c r="E34" s="78">
        <v>0</v>
      </c>
      <c r="F34" s="78">
        <v>0</v>
      </c>
      <c r="G34" s="78">
        <v>0</v>
      </c>
      <c r="H34" s="46"/>
    </row>
    <row r="35" spans="1:8" s="94" customFormat="1" ht="20.25" customHeight="1" x14ac:dyDescent="0.2">
      <c r="A35" s="61">
        <v>32</v>
      </c>
      <c r="B35" s="61" t="s">
        <v>33</v>
      </c>
      <c r="C35" s="71">
        <v>1996.0500000000002</v>
      </c>
      <c r="D35" s="78">
        <v>4300</v>
      </c>
      <c r="E35" s="78">
        <v>5500</v>
      </c>
      <c r="F35" s="78">
        <v>5500</v>
      </c>
      <c r="G35" s="78">
        <v>5500</v>
      </c>
      <c r="H35" s="55"/>
    </row>
    <row r="36" spans="1:8" s="94" customFormat="1" ht="20.25" customHeight="1" x14ac:dyDescent="0.2">
      <c r="A36" s="208">
        <v>4</v>
      </c>
      <c r="B36" s="207" t="s">
        <v>34</v>
      </c>
      <c r="C36" s="206">
        <f>C37</f>
        <v>0</v>
      </c>
      <c r="D36" s="211">
        <f t="shared" ref="D36:G36" si="12">D37</f>
        <v>0</v>
      </c>
      <c r="E36" s="211">
        <f t="shared" si="12"/>
        <v>1000</v>
      </c>
      <c r="F36" s="211">
        <f t="shared" si="12"/>
        <v>1000</v>
      </c>
      <c r="G36" s="211">
        <f t="shared" si="12"/>
        <v>1000</v>
      </c>
      <c r="H36" s="55"/>
    </row>
    <row r="37" spans="1:8" s="94" customFormat="1" ht="20.25" customHeight="1" x14ac:dyDescent="0.2">
      <c r="A37" s="93">
        <v>42</v>
      </c>
      <c r="B37" s="92" t="s">
        <v>62</v>
      </c>
      <c r="C37" s="71">
        <v>0</v>
      </c>
      <c r="D37" s="78">
        <v>0</v>
      </c>
      <c r="E37" s="78">
        <v>1000</v>
      </c>
      <c r="F37" s="78">
        <v>1000</v>
      </c>
      <c r="G37" s="78">
        <v>1000</v>
      </c>
      <c r="H37" s="55"/>
    </row>
    <row r="38" spans="1:8" s="59" customFormat="1" ht="17.25" customHeight="1" x14ac:dyDescent="0.25">
      <c r="A38" s="258" t="s">
        <v>106</v>
      </c>
      <c r="B38" s="258"/>
      <c r="C38" s="70">
        <f>C39+C42</f>
        <v>40304.630000000005</v>
      </c>
      <c r="D38" s="82">
        <f t="shared" ref="D38:G38" si="13">D39+D42</f>
        <v>45000</v>
      </c>
      <c r="E38" s="82">
        <f t="shared" si="13"/>
        <v>57000</v>
      </c>
      <c r="F38" s="82">
        <f t="shared" si="13"/>
        <v>57000</v>
      </c>
      <c r="G38" s="82">
        <f t="shared" si="13"/>
        <v>57000</v>
      </c>
      <c r="H38" s="58"/>
    </row>
    <row r="39" spans="1:8" s="59" customFormat="1" ht="20.25" customHeight="1" x14ac:dyDescent="0.25">
      <c r="A39" s="208">
        <v>3</v>
      </c>
      <c r="B39" s="208" t="s">
        <v>31</v>
      </c>
      <c r="C39" s="209">
        <f>C40+C41</f>
        <v>39817.72</v>
      </c>
      <c r="D39" s="210">
        <f t="shared" ref="D39:G39" si="14">D40+D41</f>
        <v>45000</v>
      </c>
      <c r="E39" s="210">
        <f t="shared" si="14"/>
        <v>56500</v>
      </c>
      <c r="F39" s="210">
        <f t="shared" si="14"/>
        <v>56500</v>
      </c>
      <c r="G39" s="210">
        <f t="shared" si="14"/>
        <v>56500</v>
      </c>
      <c r="H39" s="58"/>
    </row>
    <row r="40" spans="1:8" s="80" customFormat="1" ht="20.25" customHeight="1" x14ac:dyDescent="0.25">
      <c r="A40" s="73">
        <v>31</v>
      </c>
      <c r="B40" s="73" t="s">
        <v>32</v>
      </c>
      <c r="C40" s="71">
        <v>5593.37</v>
      </c>
      <c r="D40" s="78">
        <v>6000</v>
      </c>
      <c r="E40" s="78">
        <v>7300</v>
      </c>
      <c r="F40" s="78">
        <v>7300</v>
      </c>
      <c r="G40" s="78">
        <v>7300</v>
      </c>
      <c r="H40" s="79"/>
    </row>
    <row r="41" spans="1:8" s="80" customFormat="1" ht="20.25" customHeight="1" x14ac:dyDescent="0.25">
      <c r="A41" s="61">
        <v>32</v>
      </c>
      <c r="B41" s="61" t="s">
        <v>33</v>
      </c>
      <c r="C41" s="71">
        <v>34224.35</v>
      </c>
      <c r="D41" s="78">
        <v>39000</v>
      </c>
      <c r="E41" s="78">
        <v>49200</v>
      </c>
      <c r="F41" s="78">
        <v>49200</v>
      </c>
      <c r="G41" s="78">
        <v>49200</v>
      </c>
      <c r="H41" s="79"/>
    </row>
    <row r="42" spans="1:8" s="80" customFormat="1" ht="20.25" customHeight="1" x14ac:dyDescent="0.25">
      <c r="A42" s="208">
        <v>4</v>
      </c>
      <c r="B42" s="207" t="s">
        <v>34</v>
      </c>
      <c r="C42" s="206">
        <f>C43</f>
        <v>486.90999999999997</v>
      </c>
      <c r="D42" s="211">
        <f t="shared" ref="D42" si="15">D43</f>
        <v>0</v>
      </c>
      <c r="E42" s="211">
        <f t="shared" ref="E42" si="16">E43</f>
        <v>500</v>
      </c>
      <c r="F42" s="211">
        <f t="shared" ref="F42" si="17">F43</f>
        <v>500</v>
      </c>
      <c r="G42" s="211">
        <f t="shared" ref="G42" si="18">G43</f>
        <v>500</v>
      </c>
      <c r="H42" s="79"/>
    </row>
    <row r="43" spans="1:8" ht="20.25" customHeight="1" x14ac:dyDescent="0.25">
      <c r="A43" s="93">
        <v>42</v>
      </c>
      <c r="B43" s="92" t="s">
        <v>62</v>
      </c>
      <c r="C43" s="71">
        <v>486.90999999999997</v>
      </c>
      <c r="D43" s="78">
        <v>0</v>
      </c>
      <c r="E43" s="78">
        <v>500</v>
      </c>
      <c r="F43" s="78">
        <v>500</v>
      </c>
      <c r="G43" s="78">
        <v>500</v>
      </c>
      <c r="H43" s="46"/>
    </row>
    <row r="44" spans="1:8" s="47" customFormat="1" ht="17.25" customHeight="1" x14ac:dyDescent="0.2">
      <c r="A44" s="258" t="s">
        <v>107</v>
      </c>
      <c r="B44" s="258"/>
      <c r="C44" s="70">
        <f>C45+C49</f>
        <v>1134164.75</v>
      </c>
      <c r="D44" s="82">
        <f t="shared" ref="D44:G44" si="19">D45+D49</f>
        <v>1300000</v>
      </c>
      <c r="E44" s="82">
        <f t="shared" si="19"/>
        <v>1510000</v>
      </c>
      <c r="F44" s="82">
        <f t="shared" si="19"/>
        <v>1560000</v>
      </c>
      <c r="G44" s="82">
        <f t="shared" si="19"/>
        <v>1610000</v>
      </c>
      <c r="H44" s="46"/>
    </row>
    <row r="45" spans="1:8" s="47" customFormat="1" ht="20.25" customHeight="1" x14ac:dyDescent="0.2">
      <c r="A45" s="208">
        <v>3</v>
      </c>
      <c r="B45" s="208" t="s">
        <v>31</v>
      </c>
      <c r="C45" s="209">
        <f>C46+C47+C48</f>
        <v>1114716.01</v>
      </c>
      <c r="D45" s="210">
        <f t="shared" ref="D45:G45" si="20">D46+D47+D48</f>
        <v>1280500</v>
      </c>
      <c r="E45" s="210">
        <f t="shared" si="20"/>
        <v>1485500</v>
      </c>
      <c r="F45" s="210">
        <f t="shared" si="20"/>
        <v>1535500</v>
      </c>
      <c r="G45" s="210">
        <f t="shared" si="20"/>
        <v>1585500</v>
      </c>
      <c r="H45" s="46"/>
    </row>
    <row r="46" spans="1:8" s="47" customFormat="1" ht="20.25" customHeight="1" x14ac:dyDescent="0.2">
      <c r="A46" s="73">
        <v>31</v>
      </c>
      <c r="B46" s="73" t="s">
        <v>32</v>
      </c>
      <c r="C46" s="81">
        <v>1006558.88</v>
      </c>
      <c r="D46" s="86">
        <v>1151000</v>
      </c>
      <c r="E46" s="86">
        <v>1353000</v>
      </c>
      <c r="F46" s="86">
        <v>1398800</v>
      </c>
      <c r="G46" s="86">
        <v>1446600</v>
      </c>
      <c r="H46" s="46"/>
    </row>
    <row r="47" spans="1:8" s="47" customFormat="1" ht="20.25" customHeight="1" x14ac:dyDescent="0.2">
      <c r="A47" s="61">
        <v>32</v>
      </c>
      <c r="B47" s="61" t="s">
        <v>33</v>
      </c>
      <c r="C47" s="71">
        <v>107300.02</v>
      </c>
      <c r="D47" s="78">
        <v>129500</v>
      </c>
      <c r="E47" s="78">
        <v>131600</v>
      </c>
      <c r="F47" s="78">
        <v>135800</v>
      </c>
      <c r="G47" s="78">
        <v>138000</v>
      </c>
      <c r="H47" s="46"/>
    </row>
    <row r="48" spans="1:8" s="47" customFormat="1" ht="20.25" customHeight="1" x14ac:dyDescent="0.2">
      <c r="A48" s="61">
        <v>38</v>
      </c>
      <c r="B48" s="72" t="s">
        <v>61</v>
      </c>
      <c r="C48" s="71">
        <v>857.11</v>
      </c>
      <c r="D48" s="78">
        <v>0</v>
      </c>
      <c r="E48" s="78">
        <v>900</v>
      </c>
      <c r="F48" s="78">
        <v>900</v>
      </c>
      <c r="G48" s="78">
        <v>900</v>
      </c>
      <c r="H48" s="46"/>
    </row>
    <row r="49" spans="1:8" s="47" customFormat="1" ht="20.25" customHeight="1" x14ac:dyDescent="0.2">
      <c r="A49" s="208">
        <v>4</v>
      </c>
      <c r="B49" s="207" t="s">
        <v>34</v>
      </c>
      <c r="C49" s="206">
        <f>C50</f>
        <v>19448.740000000002</v>
      </c>
      <c r="D49" s="211">
        <f t="shared" ref="D49" si="21">D50</f>
        <v>19500</v>
      </c>
      <c r="E49" s="211">
        <f t="shared" ref="E49" si="22">E50</f>
        <v>24500</v>
      </c>
      <c r="F49" s="211">
        <f t="shared" ref="F49" si="23">F50</f>
        <v>24500</v>
      </c>
      <c r="G49" s="211">
        <f t="shared" ref="G49" si="24">G50</f>
        <v>24500</v>
      </c>
      <c r="H49" s="46"/>
    </row>
    <row r="50" spans="1:8" s="47" customFormat="1" ht="20.25" customHeight="1" x14ac:dyDescent="0.2">
      <c r="A50" s="73">
        <v>42</v>
      </c>
      <c r="B50" s="92" t="s">
        <v>62</v>
      </c>
      <c r="C50" s="71">
        <v>19448.740000000002</v>
      </c>
      <c r="D50" s="78">
        <v>19500</v>
      </c>
      <c r="E50" s="78">
        <v>24500</v>
      </c>
      <c r="F50" s="78">
        <v>24500</v>
      </c>
      <c r="G50" s="78">
        <v>24500</v>
      </c>
      <c r="H50" s="46"/>
    </row>
    <row r="51" spans="1:8" s="59" customFormat="1" ht="18" customHeight="1" x14ac:dyDescent="0.25">
      <c r="A51" s="258" t="s">
        <v>108</v>
      </c>
      <c r="B51" s="258"/>
      <c r="C51" s="70">
        <f>C53+C56+C54</f>
        <v>22199.18</v>
      </c>
      <c r="D51" s="82">
        <f t="shared" ref="D51:G51" si="25">D53+D56+D54</f>
        <v>31500</v>
      </c>
      <c r="E51" s="82">
        <f t="shared" si="25"/>
        <v>29000</v>
      </c>
      <c r="F51" s="82">
        <f t="shared" si="25"/>
        <v>30000</v>
      </c>
      <c r="G51" s="82">
        <f t="shared" si="25"/>
        <v>31000</v>
      </c>
      <c r="H51" s="58"/>
    </row>
    <row r="52" spans="1:8" s="59" customFormat="1" ht="20.25" customHeight="1" x14ac:dyDescent="0.25">
      <c r="A52" s="208">
        <v>3</v>
      </c>
      <c r="B52" s="208" t="s">
        <v>31</v>
      </c>
      <c r="C52" s="209">
        <f>C53+C54</f>
        <v>20964.05</v>
      </c>
      <c r="D52" s="210">
        <f t="shared" ref="D52:G52" si="26">D53+D54</f>
        <v>27800</v>
      </c>
      <c r="E52" s="210">
        <f t="shared" si="26"/>
        <v>26000</v>
      </c>
      <c r="F52" s="210">
        <f t="shared" si="26"/>
        <v>27000</v>
      </c>
      <c r="G52" s="210">
        <f t="shared" si="26"/>
        <v>28000</v>
      </c>
      <c r="H52" s="58"/>
    </row>
    <row r="53" spans="1:8" ht="20.25" customHeight="1" x14ac:dyDescent="0.25">
      <c r="A53" s="73">
        <v>31</v>
      </c>
      <c r="B53" s="73" t="s">
        <v>32</v>
      </c>
      <c r="C53" s="71">
        <v>20074.64</v>
      </c>
      <c r="D53" s="78">
        <v>27500</v>
      </c>
      <c r="E53" s="78">
        <v>24900</v>
      </c>
      <c r="F53" s="78">
        <v>25900</v>
      </c>
      <c r="G53" s="78">
        <v>26900</v>
      </c>
      <c r="H53" s="46"/>
    </row>
    <row r="54" spans="1:8" s="56" customFormat="1" ht="20.25" customHeight="1" x14ac:dyDescent="0.25">
      <c r="A54" s="61">
        <v>32</v>
      </c>
      <c r="B54" s="61" t="s">
        <v>33</v>
      </c>
      <c r="C54" s="71">
        <v>889.41000000000008</v>
      </c>
      <c r="D54" s="78">
        <v>300</v>
      </c>
      <c r="E54" s="78">
        <v>1100</v>
      </c>
      <c r="F54" s="78">
        <v>1100</v>
      </c>
      <c r="G54" s="78">
        <v>1100</v>
      </c>
      <c r="H54" s="55"/>
    </row>
    <row r="55" spans="1:8" s="56" customFormat="1" ht="20.25" customHeight="1" x14ac:dyDescent="0.25">
      <c r="A55" s="208">
        <v>4</v>
      </c>
      <c r="B55" s="207" t="s">
        <v>34</v>
      </c>
      <c r="C55" s="206">
        <f>C56</f>
        <v>1235.1300000000001</v>
      </c>
      <c r="D55" s="211">
        <f t="shared" ref="D55" si="27">D56</f>
        <v>3700</v>
      </c>
      <c r="E55" s="211">
        <f t="shared" ref="E55" si="28">E56</f>
        <v>3000</v>
      </c>
      <c r="F55" s="211">
        <f t="shared" ref="F55" si="29">F56</f>
        <v>3000</v>
      </c>
      <c r="G55" s="211">
        <f t="shared" ref="G55" si="30">G56</f>
        <v>3000</v>
      </c>
      <c r="H55" s="55"/>
    </row>
    <row r="56" spans="1:8" ht="20.25" customHeight="1" x14ac:dyDescent="0.25">
      <c r="A56" s="93">
        <v>42</v>
      </c>
      <c r="B56" s="92" t="s">
        <v>62</v>
      </c>
      <c r="C56" s="71">
        <v>1235.1300000000001</v>
      </c>
      <c r="D56" s="78">
        <v>3700</v>
      </c>
      <c r="E56" s="78">
        <v>3000</v>
      </c>
      <c r="F56" s="78">
        <v>3000</v>
      </c>
      <c r="G56" s="78">
        <v>3000</v>
      </c>
      <c r="H56" s="46"/>
    </row>
    <row r="57" spans="1:8" ht="18.75" customHeight="1" x14ac:dyDescent="0.25">
      <c r="A57" s="267" t="s">
        <v>109</v>
      </c>
      <c r="B57" s="267"/>
      <c r="C57" s="70">
        <f>C59+C61</f>
        <v>2308.88</v>
      </c>
      <c r="D57" s="82">
        <f t="shared" ref="D57:G57" si="31">D59+D61</f>
        <v>0</v>
      </c>
      <c r="E57" s="82">
        <f t="shared" si="31"/>
        <v>3100</v>
      </c>
      <c r="F57" s="82">
        <f t="shared" si="31"/>
        <v>0</v>
      </c>
      <c r="G57" s="82">
        <f t="shared" si="31"/>
        <v>0</v>
      </c>
      <c r="H57" s="46"/>
    </row>
    <row r="58" spans="1:8" ht="20.25" customHeight="1" x14ac:dyDescent="0.25">
      <c r="A58" s="208">
        <v>3</v>
      </c>
      <c r="B58" s="208" t="s">
        <v>31</v>
      </c>
      <c r="C58" s="209">
        <f>C59</f>
        <v>522.63</v>
      </c>
      <c r="D58" s="210">
        <f t="shared" ref="D58:G58" si="32">D59</f>
        <v>0</v>
      </c>
      <c r="E58" s="210">
        <f t="shared" si="32"/>
        <v>1100</v>
      </c>
      <c r="F58" s="210">
        <f t="shared" si="32"/>
        <v>0</v>
      </c>
      <c r="G58" s="210">
        <f t="shared" si="32"/>
        <v>0</v>
      </c>
      <c r="H58" s="46"/>
    </row>
    <row r="59" spans="1:8" s="84" customFormat="1" ht="20.25" customHeight="1" x14ac:dyDescent="0.25">
      <c r="A59" s="61">
        <v>32</v>
      </c>
      <c r="B59" s="61" t="s">
        <v>33</v>
      </c>
      <c r="C59" s="71">
        <v>522.63</v>
      </c>
      <c r="D59" s="78">
        <v>0</v>
      </c>
      <c r="E59" s="78">
        <v>1100</v>
      </c>
      <c r="F59" s="78">
        <v>0</v>
      </c>
      <c r="G59" s="78">
        <v>0</v>
      </c>
      <c r="H59" s="83"/>
    </row>
    <row r="60" spans="1:8" s="84" customFormat="1" ht="20.25" customHeight="1" x14ac:dyDescent="0.25">
      <c r="A60" s="208">
        <v>4</v>
      </c>
      <c r="B60" s="207" t="s">
        <v>34</v>
      </c>
      <c r="C60" s="206">
        <f>C61</f>
        <v>1786.25</v>
      </c>
      <c r="D60" s="211">
        <f t="shared" ref="D60" si="33">D61</f>
        <v>0</v>
      </c>
      <c r="E60" s="211">
        <f t="shared" ref="E60" si="34">E61</f>
        <v>2000</v>
      </c>
      <c r="F60" s="211">
        <f t="shared" ref="F60" si="35">F61</f>
        <v>0</v>
      </c>
      <c r="G60" s="211">
        <f t="shared" ref="G60" si="36">G61</f>
        <v>0</v>
      </c>
      <c r="H60" s="83"/>
    </row>
    <row r="61" spans="1:8" s="84" customFormat="1" ht="20.25" customHeight="1" x14ac:dyDescent="0.25">
      <c r="A61" s="93">
        <v>42</v>
      </c>
      <c r="B61" s="92" t="s">
        <v>62</v>
      </c>
      <c r="C61" s="71">
        <v>1786.25</v>
      </c>
      <c r="D61" s="78">
        <v>0</v>
      </c>
      <c r="E61" s="78">
        <v>2000</v>
      </c>
      <c r="F61" s="78">
        <v>0</v>
      </c>
      <c r="G61" s="78">
        <v>0</v>
      </c>
      <c r="H61" s="83"/>
    </row>
    <row r="62" spans="1:8" s="84" customFormat="1" ht="18" customHeight="1" x14ac:dyDescent="0.25">
      <c r="A62" s="258" t="s">
        <v>113</v>
      </c>
      <c r="B62" s="258"/>
      <c r="C62" s="70">
        <v>2616.81</v>
      </c>
      <c r="D62" s="82">
        <f>D63</f>
        <v>3200</v>
      </c>
      <c r="E62" s="82">
        <v>800</v>
      </c>
      <c r="F62" s="82">
        <v>800</v>
      </c>
      <c r="G62" s="82">
        <v>800</v>
      </c>
      <c r="H62" s="83"/>
    </row>
    <row r="63" spans="1:8" s="84" customFormat="1" ht="20.25" customHeight="1" x14ac:dyDescent="0.25">
      <c r="A63" s="61">
        <v>32</v>
      </c>
      <c r="B63" s="61" t="s">
        <v>33</v>
      </c>
      <c r="C63" s="71">
        <v>2616.81</v>
      </c>
      <c r="D63" s="78">
        <v>3200</v>
      </c>
      <c r="E63" s="78">
        <v>800</v>
      </c>
      <c r="F63" s="78">
        <v>800</v>
      </c>
      <c r="G63" s="78">
        <v>800</v>
      </c>
      <c r="H63" s="83"/>
    </row>
    <row r="64" spans="1:8" s="84" customFormat="1" ht="18" customHeight="1" x14ac:dyDescent="0.25">
      <c r="A64" s="267" t="s">
        <v>110</v>
      </c>
      <c r="B64" s="267"/>
      <c r="C64" s="70">
        <f>C65</f>
        <v>0</v>
      </c>
      <c r="D64" s="82">
        <f t="shared" ref="D64:G64" si="37">D65</f>
        <v>0</v>
      </c>
      <c r="E64" s="82">
        <f t="shared" si="37"/>
        <v>80</v>
      </c>
      <c r="F64" s="82">
        <f t="shared" si="37"/>
        <v>0</v>
      </c>
      <c r="G64" s="82">
        <f t="shared" si="37"/>
        <v>0</v>
      </c>
      <c r="H64" s="83"/>
    </row>
    <row r="65" spans="1:8" s="84" customFormat="1" ht="20.25" customHeight="1" x14ac:dyDescent="0.25">
      <c r="A65" s="61">
        <v>32</v>
      </c>
      <c r="B65" s="61" t="s">
        <v>33</v>
      </c>
      <c r="C65" s="71">
        <v>0</v>
      </c>
      <c r="D65" s="78">
        <v>0</v>
      </c>
      <c r="E65" s="78">
        <v>80</v>
      </c>
      <c r="F65" s="78">
        <v>0</v>
      </c>
      <c r="G65" s="78">
        <v>0</v>
      </c>
      <c r="H65" s="83"/>
    </row>
    <row r="66" spans="1:8" s="84" customFormat="1" ht="26.25" customHeight="1" x14ac:dyDescent="0.25">
      <c r="A66" s="261" t="s">
        <v>111</v>
      </c>
      <c r="B66" s="262"/>
      <c r="C66" s="77">
        <v>659.62</v>
      </c>
      <c r="D66" s="151">
        <f>D67</f>
        <v>700</v>
      </c>
      <c r="E66" s="151">
        <v>700</v>
      </c>
      <c r="F66" s="151">
        <v>700</v>
      </c>
      <c r="G66" s="151">
        <v>700</v>
      </c>
      <c r="H66" s="83"/>
    </row>
    <row r="67" spans="1:8" s="84" customFormat="1" ht="20.25" customHeight="1" x14ac:dyDescent="0.25">
      <c r="A67" s="258" t="s">
        <v>120</v>
      </c>
      <c r="B67" s="258"/>
      <c r="C67" s="70">
        <f>C68</f>
        <v>659.62</v>
      </c>
      <c r="D67" s="82">
        <f t="shared" ref="D67:G67" si="38">D68</f>
        <v>700</v>
      </c>
      <c r="E67" s="82">
        <f t="shared" si="38"/>
        <v>700</v>
      </c>
      <c r="F67" s="82">
        <f t="shared" si="38"/>
        <v>700</v>
      </c>
      <c r="G67" s="82">
        <f t="shared" si="38"/>
        <v>700</v>
      </c>
      <c r="H67" s="83"/>
    </row>
    <row r="68" spans="1:8" s="84" customFormat="1" ht="20.25" customHeight="1" x14ac:dyDescent="0.25">
      <c r="A68" s="61">
        <v>32</v>
      </c>
      <c r="B68" s="61" t="s">
        <v>33</v>
      </c>
      <c r="C68" s="81">
        <v>659.62</v>
      </c>
      <c r="D68" s="86">
        <v>700</v>
      </c>
      <c r="E68" s="86">
        <v>700</v>
      </c>
      <c r="F68" s="86">
        <v>700</v>
      </c>
      <c r="G68" s="86">
        <v>700</v>
      </c>
      <c r="H68" s="83"/>
    </row>
    <row r="69" spans="1:8" s="84" customFormat="1" ht="20.25" customHeight="1" x14ac:dyDescent="0.25">
      <c r="A69" s="76" t="s">
        <v>142</v>
      </c>
      <c r="B69" s="192" t="s">
        <v>129</v>
      </c>
      <c r="C69" s="77">
        <v>0</v>
      </c>
      <c r="D69" s="151">
        <v>0</v>
      </c>
      <c r="E69" s="151">
        <v>454</v>
      </c>
      <c r="F69" s="151">
        <v>1815</v>
      </c>
      <c r="G69" s="151">
        <v>1815</v>
      </c>
      <c r="H69" s="83"/>
    </row>
    <row r="70" spans="1:8" s="84" customFormat="1" ht="20.25" customHeight="1" x14ac:dyDescent="0.25">
      <c r="A70" s="61">
        <v>32</v>
      </c>
      <c r="B70" s="61" t="s">
        <v>33</v>
      </c>
      <c r="C70" s="81">
        <v>0</v>
      </c>
      <c r="D70" s="86">
        <v>0</v>
      </c>
      <c r="E70" s="86">
        <v>454</v>
      </c>
      <c r="F70" s="86">
        <v>1815</v>
      </c>
      <c r="G70" s="86">
        <v>1815</v>
      </c>
      <c r="H70" s="83"/>
    </row>
    <row r="71" spans="1:8" ht="26.25" customHeight="1" x14ac:dyDescent="0.25">
      <c r="A71" s="275" t="s">
        <v>121</v>
      </c>
      <c r="B71" s="276"/>
      <c r="C71" s="77">
        <f>C73</f>
        <v>4187.5</v>
      </c>
      <c r="D71" s="151">
        <f>D73</f>
        <v>0</v>
      </c>
      <c r="E71" s="151">
        <f>E73</f>
        <v>0</v>
      </c>
      <c r="F71" s="151">
        <f>F73</f>
        <v>0</v>
      </c>
      <c r="G71" s="151">
        <f>G73</f>
        <v>0</v>
      </c>
      <c r="H71" s="46"/>
    </row>
    <row r="72" spans="1:8" ht="25.5" customHeight="1" x14ac:dyDescent="0.25">
      <c r="A72" s="263" t="s">
        <v>128</v>
      </c>
      <c r="B72" s="264"/>
      <c r="C72" s="70">
        <f>C73</f>
        <v>4187.5</v>
      </c>
      <c r="D72" s="70">
        <f t="shared" ref="D72:G72" si="39">D73</f>
        <v>0</v>
      </c>
      <c r="E72" s="70">
        <f t="shared" si="39"/>
        <v>0</v>
      </c>
      <c r="F72" s="70">
        <f t="shared" si="39"/>
        <v>0</v>
      </c>
      <c r="G72" s="70">
        <f t="shared" si="39"/>
        <v>0</v>
      </c>
      <c r="H72" s="46"/>
    </row>
    <row r="73" spans="1:8" ht="20.25" customHeight="1" x14ac:dyDescent="0.25">
      <c r="A73" s="61">
        <v>32</v>
      </c>
      <c r="B73" s="61" t="s">
        <v>101</v>
      </c>
      <c r="C73" s="81">
        <v>4187.5</v>
      </c>
      <c r="D73" s="86">
        <v>0</v>
      </c>
      <c r="E73" s="86">
        <v>0</v>
      </c>
      <c r="F73" s="86">
        <v>0</v>
      </c>
      <c r="G73" s="86">
        <v>0</v>
      </c>
      <c r="H73" s="46"/>
    </row>
    <row r="74" spans="1:8" ht="26.25" customHeight="1" x14ac:dyDescent="0.25">
      <c r="A74" s="274" t="s">
        <v>122</v>
      </c>
      <c r="B74" s="274"/>
      <c r="C74" s="77">
        <f>C77+C78+C80</f>
        <v>23122.210000000003</v>
      </c>
      <c r="D74" s="151">
        <f>D77+D78+D80</f>
        <v>10800</v>
      </c>
      <c r="E74" s="151">
        <f>E77+E78+E80</f>
        <v>43750</v>
      </c>
      <c r="F74" s="151">
        <f t="shared" ref="F74:G74" si="40">F77+F78+F80</f>
        <v>13750</v>
      </c>
      <c r="G74" s="151">
        <f t="shared" si="40"/>
        <v>13750</v>
      </c>
      <c r="H74" s="46"/>
    </row>
    <row r="75" spans="1:8" ht="26.25" customHeight="1" x14ac:dyDescent="0.25">
      <c r="A75" s="258" t="s">
        <v>120</v>
      </c>
      <c r="B75" s="258"/>
      <c r="C75" s="70">
        <f>C77+C79</f>
        <v>22852.670000000002</v>
      </c>
      <c r="D75" s="82">
        <f>D77+D79</f>
        <v>10800</v>
      </c>
      <c r="E75" s="82">
        <f>E77+E79</f>
        <v>43750</v>
      </c>
      <c r="F75" s="82">
        <f>F77+F79</f>
        <v>13750</v>
      </c>
      <c r="G75" s="82">
        <f>G77+G79</f>
        <v>13750</v>
      </c>
      <c r="H75" s="46"/>
    </row>
    <row r="76" spans="1:8" ht="20.25" customHeight="1" x14ac:dyDescent="0.25">
      <c r="A76" s="208">
        <v>3</v>
      </c>
      <c r="B76" s="208" t="s">
        <v>31</v>
      </c>
      <c r="C76" s="209">
        <f>C77+C78</f>
        <v>22786.960000000003</v>
      </c>
      <c r="D76" s="210">
        <f t="shared" ref="D76:G76" si="41">D77+D78</f>
        <v>10800</v>
      </c>
      <c r="E76" s="210">
        <f t="shared" si="41"/>
        <v>40250</v>
      </c>
      <c r="F76" s="210">
        <f t="shared" si="41"/>
        <v>10250</v>
      </c>
      <c r="G76" s="210">
        <f t="shared" si="41"/>
        <v>10250</v>
      </c>
      <c r="H76" s="46"/>
    </row>
    <row r="77" spans="1:8" ht="20.25" customHeight="1" x14ac:dyDescent="0.25">
      <c r="A77" s="61">
        <v>32</v>
      </c>
      <c r="B77" s="61" t="s">
        <v>33</v>
      </c>
      <c r="C77" s="81">
        <v>22517.420000000002</v>
      </c>
      <c r="D77" s="86">
        <v>10800</v>
      </c>
      <c r="E77" s="86">
        <v>40250</v>
      </c>
      <c r="F77" s="86">
        <v>10250</v>
      </c>
      <c r="G77" s="86">
        <v>10250</v>
      </c>
      <c r="H77" s="46"/>
    </row>
    <row r="78" spans="1:8" ht="20.25" customHeight="1" x14ac:dyDescent="0.25">
      <c r="A78" s="61">
        <v>34</v>
      </c>
      <c r="B78" s="61" t="s">
        <v>60</v>
      </c>
      <c r="C78" s="81">
        <v>269.54000000000002</v>
      </c>
      <c r="D78" s="86">
        <v>0</v>
      </c>
      <c r="E78" s="86">
        <v>0</v>
      </c>
      <c r="F78" s="86">
        <v>0</v>
      </c>
      <c r="G78" s="86">
        <v>0</v>
      </c>
      <c r="H78" s="46"/>
    </row>
    <row r="79" spans="1:8" ht="20.25" customHeight="1" x14ac:dyDescent="0.25">
      <c r="A79" s="208">
        <v>4</v>
      </c>
      <c r="B79" s="207" t="s">
        <v>34</v>
      </c>
      <c r="C79" s="206">
        <f>C80</f>
        <v>335.25</v>
      </c>
      <c r="D79" s="211">
        <f t="shared" ref="D79:G79" si="42">D80</f>
        <v>0</v>
      </c>
      <c r="E79" s="211">
        <f t="shared" si="42"/>
        <v>3500</v>
      </c>
      <c r="F79" s="211">
        <f t="shared" si="42"/>
        <v>3500</v>
      </c>
      <c r="G79" s="211">
        <f t="shared" si="42"/>
        <v>3500</v>
      </c>
      <c r="H79" s="46"/>
    </row>
    <row r="80" spans="1:8" ht="20.25" customHeight="1" x14ac:dyDescent="0.25">
      <c r="A80" s="93">
        <v>42</v>
      </c>
      <c r="B80" s="92" t="s">
        <v>62</v>
      </c>
      <c r="C80" s="81">
        <v>335.25</v>
      </c>
      <c r="D80" s="86">
        <v>0</v>
      </c>
      <c r="E80" s="86">
        <v>3500</v>
      </c>
      <c r="F80" s="86">
        <v>3500</v>
      </c>
      <c r="G80" s="86">
        <v>3500</v>
      </c>
      <c r="H80" s="46"/>
    </row>
    <row r="81" spans="1:8" ht="26.25" customHeight="1" x14ac:dyDescent="0.25">
      <c r="A81" s="274" t="s">
        <v>123</v>
      </c>
      <c r="B81" s="274"/>
      <c r="C81" s="77">
        <f>C82+C85+C88</f>
        <v>27577.63</v>
      </c>
      <c r="D81" s="77">
        <f t="shared" ref="D81:G81" si="43">D82+D85+D88</f>
        <v>41000</v>
      </c>
      <c r="E81" s="151">
        <f t="shared" si="43"/>
        <v>48079.96</v>
      </c>
      <c r="F81" s="151">
        <f t="shared" si="43"/>
        <v>48079.96</v>
      </c>
      <c r="G81" s="151">
        <f t="shared" si="43"/>
        <v>34830.689999999995</v>
      </c>
      <c r="H81" s="46"/>
    </row>
    <row r="82" spans="1:8" ht="25.5" customHeight="1" x14ac:dyDescent="0.25">
      <c r="A82" s="258" t="s">
        <v>120</v>
      </c>
      <c r="B82" s="258"/>
      <c r="C82" s="70">
        <f>C83+C84</f>
        <v>27577.63</v>
      </c>
      <c r="D82" s="82">
        <f t="shared" ref="D82:G82" si="44">D83+D84</f>
        <v>41000</v>
      </c>
      <c r="E82" s="82">
        <f t="shared" si="44"/>
        <v>5151.08</v>
      </c>
      <c r="F82" s="82">
        <f t="shared" si="44"/>
        <v>5151.08</v>
      </c>
      <c r="G82" s="82">
        <f t="shared" si="44"/>
        <v>3731.61</v>
      </c>
      <c r="H82" s="46"/>
    </row>
    <row r="83" spans="1:8" ht="20.25" customHeight="1" x14ac:dyDescent="0.25">
      <c r="A83" s="73">
        <v>31</v>
      </c>
      <c r="B83" s="73" t="s">
        <v>32</v>
      </c>
      <c r="C83" s="81">
        <v>25280.25</v>
      </c>
      <c r="D83" s="86">
        <v>38500</v>
      </c>
      <c r="E83" s="86">
        <v>4826.8500000000004</v>
      </c>
      <c r="F83" s="86">
        <v>4826.8500000000004</v>
      </c>
      <c r="G83" s="86">
        <v>3488.44</v>
      </c>
      <c r="H83" s="46"/>
    </row>
    <row r="84" spans="1:8" ht="20.25" customHeight="1" x14ac:dyDescent="0.25">
      <c r="A84" s="61">
        <v>32</v>
      </c>
      <c r="B84" s="61" t="s">
        <v>33</v>
      </c>
      <c r="C84" s="81">
        <v>2297.38</v>
      </c>
      <c r="D84" s="86">
        <v>2500</v>
      </c>
      <c r="E84" s="86">
        <v>324.23</v>
      </c>
      <c r="F84" s="86">
        <v>324.23</v>
      </c>
      <c r="G84" s="86">
        <v>243.17</v>
      </c>
      <c r="H84" s="46"/>
    </row>
    <row r="85" spans="1:8" ht="20.25" customHeight="1" x14ac:dyDescent="0.25">
      <c r="A85" s="258" t="s">
        <v>145</v>
      </c>
      <c r="B85" s="258"/>
      <c r="C85" s="70">
        <f>C86+C87</f>
        <v>0</v>
      </c>
      <c r="D85" s="82">
        <f t="shared" ref="D85:G85" si="45">D86+D87</f>
        <v>0</v>
      </c>
      <c r="E85" s="82">
        <f t="shared" si="45"/>
        <v>6439.34</v>
      </c>
      <c r="F85" s="82">
        <f t="shared" si="45"/>
        <v>6439.34</v>
      </c>
      <c r="G85" s="82">
        <f t="shared" si="45"/>
        <v>4664.8599999999997</v>
      </c>
      <c r="H85" s="46"/>
    </row>
    <row r="86" spans="1:8" ht="20.25" customHeight="1" x14ac:dyDescent="0.25">
      <c r="A86" s="73">
        <v>31</v>
      </c>
      <c r="B86" s="73" t="s">
        <v>32</v>
      </c>
      <c r="C86" s="81"/>
      <c r="D86" s="86"/>
      <c r="E86" s="86">
        <v>6034.02</v>
      </c>
      <c r="F86" s="86">
        <v>6034.02</v>
      </c>
      <c r="G86" s="86">
        <v>4360.87</v>
      </c>
      <c r="H86" s="46"/>
    </row>
    <row r="87" spans="1:8" ht="20.25" customHeight="1" x14ac:dyDescent="0.25">
      <c r="A87" s="61">
        <v>32</v>
      </c>
      <c r="B87" s="61" t="s">
        <v>33</v>
      </c>
      <c r="C87" s="81"/>
      <c r="D87" s="86"/>
      <c r="E87" s="86">
        <v>405.32</v>
      </c>
      <c r="F87" s="86">
        <v>405.32</v>
      </c>
      <c r="G87" s="86">
        <v>303.99</v>
      </c>
      <c r="H87" s="46"/>
    </row>
    <row r="88" spans="1:8" ht="20.25" customHeight="1" x14ac:dyDescent="0.25">
      <c r="A88" s="258" t="s">
        <v>144</v>
      </c>
      <c r="B88" s="258"/>
      <c r="C88" s="70">
        <f>C89+C90</f>
        <v>0</v>
      </c>
      <c r="D88" s="82">
        <f t="shared" ref="D88:G88" si="46">D89+D90</f>
        <v>0</v>
      </c>
      <c r="E88" s="82">
        <f t="shared" si="46"/>
        <v>36489.54</v>
      </c>
      <c r="F88" s="82">
        <f t="shared" si="46"/>
        <v>36489.54</v>
      </c>
      <c r="G88" s="82">
        <f t="shared" si="46"/>
        <v>26434.219999999998</v>
      </c>
      <c r="H88" s="46"/>
    </row>
    <row r="89" spans="1:8" ht="20.25" customHeight="1" x14ac:dyDescent="0.25">
      <c r="A89" s="73">
        <v>31</v>
      </c>
      <c r="B89" s="73" t="s">
        <v>32</v>
      </c>
      <c r="C89" s="81"/>
      <c r="D89" s="86"/>
      <c r="E89" s="86">
        <v>34192.730000000003</v>
      </c>
      <c r="F89" s="86">
        <v>34192.730000000003</v>
      </c>
      <c r="G89" s="86">
        <v>24711.62</v>
      </c>
      <c r="H89" s="46"/>
    </row>
    <row r="90" spans="1:8" ht="20.25" customHeight="1" x14ac:dyDescent="0.25">
      <c r="A90" s="61">
        <v>32</v>
      </c>
      <c r="B90" s="61" t="s">
        <v>33</v>
      </c>
      <c r="C90" s="81"/>
      <c r="D90" s="86"/>
      <c r="E90" s="86">
        <v>2296.81</v>
      </c>
      <c r="F90" s="86">
        <v>2296.81</v>
      </c>
      <c r="G90" s="86">
        <v>1722.6</v>
      </c>
      <c r="H90" s="46"/>
    </row>
    <row r="91" spans="1:8" ht="25.5" customHeight="1" x14ac:dyDescent="0.25">
      <c r="A91" s="274" t="s">
        <v>112</v>
      </c>
      <c r="B91" s="274"/>
      <c r="C91" s="77">
        <f>C92</f>
        <v>3031.75</v>
      </c>
      <c r="D91" s="151">
        <v>0</v>
      </c>
      <c r="E91" s="151">
        <f t="shared" ref="E91:F91" si="47">E92</f>
        <v>0</v>
      </c>
      <c r="F91" s="151">
        <f t="shared" si="47"/>
        <v>0</v>
      </c>
      <c r="G91" s="151">
        <v>0</v>
      </c>
      <c r="H91" s="46"/>
    </row>
    <row r="92" spans="1:8" ht="20.25" customHeight="1" x14ac:dyDescent="0.25">
      <c r="A92" s="61">
        <v>32</v>
      </c>
      <c r="B92" s="61" t="s">
        <v>33</v>
      </c>
      <c r="C92" s="81">
        <v>3031.75</v>
      </c>
      <c r="D92" s="86"/>
      <c r="E92" s="86">
        <v>0</v>
      </c>
      <c r="F92" s="86">
        <v>0</v>
      </c>
      <c r="G92" s="86">
        <v>0</v>
      </c>
      <c r="H92" s="46"/>
    </row>
    <row r="93" spans="1:8" x14ac:dyDescent="0.25">
      <c r="A93" s="87"/>
      <c r="B93" s="87"/>
      <c r="C93" s="87"/>
      <c r="D93" s="87"/>
      <c r="E93" s="87"/>
      <c r="F93" s="88"/>
      <c r="G93" s="88"/>
      <c r="H93" s="46"/>
    </row>
    <row r="94" spans="1:8" x14ac:dyDescent="0.25">
      <c r="A94" s="87"/>
      <c r="B94" s="87"/>
      <c r="C94" s="87"/>
      <c r="D94" s="87"/>
      <c r="E94" s="87"/>
      <c r="F94" s="88"/>
      <c r="G94" s="203" t="s">
        <v>132</v>
      </c>
      <c r="H94" s="46"/>
    </row>
    <row r="95" spans="1:8" x14ac:dyDescent="0.25">
      <c r="A95" s="89"/>
      <c r="B95" s="89"/>
      <c r="C95" s="87"/>
      <c r="D95" s="87"/>
      <c r="E95" s="87"/>
      <c r="F95" s="88"/>
      <c r="G95" s="203" t="s">
        <v>133</v>
      </c>
    </row>
    <row r="96" spans="1:8" x14ac:dyDescent="0.25">
      <c r="A96" s="89"/>
      <c r="B96" s="89"/>
      <c r="C96" s="87"/>
      <c r="D96" s="87"/>
      <c r="E96" s="87"/>
      <c r="F96" s="88"/>
      <c r="G96" s="88"/>
    </row>
    <row r="97" spans="1:7" x14ac:dyDescent="0.25">
      <c r="A97" s="89"/>
      <c r="B97" s="89"/>
      <c r="C97" s="87"/>
      <c r="D97" s="87"/>
      <c r="E97" s="87"/>
      <c r="F97" s="88"/>
      <c r="G97" s="88"/>
    </row>
    <row r="98" spans="1:7" x14ac:dyDescent="0.25">
      <c r="A98" s="89"/>
      <c r="B98" s="89"/>
      <c r="C98" s="87"/>
      <c r="D98" s="87"/>
      <c r="E98" s="87"/>
      <c r="F98" s="88"/>
      <c r="G98" s="88"/>
    </row>
    <row r="99" spans="1:7" x14ac:dyDescent="0.25">
      <c r="A99" s="89"/>
      <c r="B99" s="89"/>
      <c r="C99" s="87"/>
      <c r="D99" s="87"/>
      <c r="E99" s="87"/>
      <c r="F99" s="88"/>
      <c r="G99" s="88"/>
    </row>
    <row r="100" spans="1:7" x14ac:dyDescent="0.25">
      <c r="A100" s="89"/>
      <c r="B100" s="89"/>
      <c r="C100" s="87"/>
      <c r="D100" s="87"/>
      <c r="E100" s="87"/>
      <c r="F100" s="88"/>
      <c r="G100" s="88"/>
    </row>
    <row r="101" spans="1:7" x14ac:dyDescent="0.25">
      <c r="A101" s="89"/>
      <c r="B101" s="89"/>
      <c r="C101" s="87"/>
      <c r="D101" s="87"/>
      <c r="E101" s="87"/>
      <c r="F101" s="88"/>
      <c r="G101" s="88"/>
    </row>
    <row r="102" spans="1:7" x14ac:dyDescent="0.25">
      <c r="A102" s="89"/>
      <c r="B102" s="89"/>
      <c r="C102" s="87"/>
      <c r="D102" s="87"/>
      <c r="E102" s="87"/>
      <c r="F102" s="88"/>
      <c r="G102" s="88"/>
    </row>
    <row r="103" spans="1:7" x14ac:dyDescent="0.25">
      <c r="A103" s="89"/>
      <c r="B103" s="89"/>
      <c r="C103" s="87"/>
      <c r="D103" s="87"/>
      <c r="E103" s="87"/>
      <c r="F103" s="88"/>
      <c r="G103" s="88"/>
    </row>
    <row r="104" spans="1:7" x14ac:dyDescent="0.25">
      <c r="A104" s="89"/>
      <c r="B104" s="89"/>
      <c r="C104" s="87"/>
      <c r="D104" s="87"/>
      <c r="E104" s="87"/>
      <c r="F104" s="88"/>
      <c r="G104" s="88"/>
    </row>
    <row r="105" spans="1:7" x14ac:dyDescent="0.25">
      <c r="A105" s="89"/>
      <c r="B105" s="89"/>
      <c r="C105" s="87"/>
      <c r="D105" s="87"/>
      <c r="E105" s="87"/>
      <c r="F105" s="88"/>
      <c r="G105" s="88"/>
    </row>
    <row r="106" spans="1:7" x14ac:dyDescent="0.25">
      <c r="A106" s="89"/>
      <c r="B106" s="89"/>
      <c r="C106" s="87"/>
      <c r="D106" s="87"/>
      <c r="E106" s="87"/>
      <c r="F106" s="88"/>
      <c r="G106" s="88"/>
    </row>
    <row r="107" spans="1:7" x14ac:dyDescent="0.25">
      <c r="A107" s="89"/>
      <c r="B107" s="89"/>
      <c r="C107" s="87"/>
      <c r="D107" s="87"/>
      <c r="E107" s="87"/>
      <c r="F107" s="88"/>
      <c r="G107" s="88"/>
    </row>
    <row r="108" spans="1:7" x14ac:dyDescent="0.25">
      <c r="A108" s="89"/>
      <c r="B108" s="89"/>
      <c r="C108" s="87"/>
      <c r="D108" s="87"/>
      <c r="E108" s="87"/>
      <c r="F108" s="88"/>
      <c r="G108" s="88"/>
    </row>
    <row r="109" spans="1:7" x14ac:dyDescent="0.25">
      <c r="A109" s="89"/>
      <c r="B109" s="89"/>
      <c r="C109" s="87"/>
      <c r="D109" s="87"/>
      <c r="E109" s="87"/>
      <c r="F109" s="88"/>
      <c r="G109" s="88"/>
    </row>
    <row r="110" spans="1:7" x14ac:dyDescent="0.25">
      <c r="A110" s="89"/>
      <c r="B110" s="89"/>
      <c r="C110" s="87"/>
      <c r="D110" s="87"/>
      <c r="E110" s="87"/>
      <c r="F110" s="88"/>
      <c r="G110" s="88"/>
    </row>
    <row r="111" spans="1:7" x14ac:dyDescent="0.25">
      <c r="A111" s="89"/>
      <c r="B111" s="89"/>
      <c r="C111" s="87"/>
      <c r="D111" s="87"/>
      <c r="E111" s="87"/>
      <c r="F111" s="88"/>
      <c r="G111" s="88"/>
    </row>
    <row r="112" spans="1:7" x14ac:dyDescent="0.25">
      <c r="A112" s="89"/>
      <c r="B112" s="89"/>
      <c r="C112" s="87"/>
      <c r="D112" s="87"/>
      <c r="E112" s="87"/>
      <c r="F112" s="88"/>
      <c r="G112" s="88"/>
    </row>
    <row r="113" spans="1:7" x14ac:dyDescent="0.25">
      <c r="A113" s="89"/>
      <c r="B113" s="89"/>
      <c r="C113" s="87"/>
      <c r="D113" s="87"/>
      <c r="E113" s="87"/>
      <c r="F113" s="88"/>
      <c r="G113" s="88"/>
    </row>
    <row r="114" spans="1:7" x14ac:dyDescent="0.25">
      <c r="A114" s="89"/>
      <c r="B114" s="89"/>
      <c r="C114" s="87"/>
      <c r="D114" s="87"/>
      <c r="E114" s="87"/>
      <c r="F114" s="88"/>
      <c r="G114" s="88"/>
    </row>
    <row r="115" spans="1:7" x14ac:dyDescent="0.25">
      <c r="A115" s="89"/>
      <c r="B115" s="89"/>
      <c r="C115" s="87"/>
      <c r="D115" s="87"/>
      <c r="E115" s="87"/>
      <c r="F115" s="88"/>
      <c r="G115" s="88"/>
    </row>
    <row r="116" spans="1:7" x14ac:dyDescent="0.25">
      <c r="A116" s="89"/>
      <c r="B116" s="89"/>
      <c r="C116" s="87"/>
      <c r="D116" s="87"/>
      <c r="E116" s="87"/>
      <c r="F116" s="88"/>
      <c r="G116" s="88"/>
    </row>
    <row r="117" spans="1:7" x14ac:dyDescent="0.25">
      <c r="A117" s="89"/>
      <c r="B117" s="89"/>
      <c r="C117" s="87"/>
      <c r="D117" s="87"/>
      <c r="E117" s="87"/>
      <c r="F117" s="88"/>
      <c r="G117" s="88"/>
    </row>
    <row r="118" spans="1:7" x14ac:dyDescent="0.25">
      <c r="A118" s="89"/>
      <c r="B118" s="89"/>
      <c r="C118" s="87"/>
      <c r="D118" s="87"/>
      <c r="E118" s="87"/>
      <c r="F118" s="88"/>
      <c r="G118" s="88"/>
    </row>
    <row r="119" spans="1:7" x14ac:dyDescent="0.25">
      <c r="A119" s="89"/>
      <c r="B119" s="89"/>
      <c r="C119" s="87"/>
      <c r="D119" s="87"/>
      <c r="E119" s="87"/>
      <c r="F119" s="88"/>
      <c r="G119" s="88"/>
    </row>
    <row r="120" spans="1:7" x14ac:dyDescent="0.25">
      <c r="A120" s="89"/>
      <c r="B120" s="89"/>
      <c r="C120" s="87"/>
      <c r="D120" s="87"/>
      <c r="E120" s="87"/>
      <c r="F120" s="88"/>
      <c r="G120" s="88"/>
    </row>
    <row r="121" spans="1:7" x14ac:dyDescent="0.25">
      <c r="A121" s="89"/>
      <c r="B121" s="89"/>
      <c r="C121" s="87"/>
      <c r="D121" s="87"/>
      <c r="E121" s="87"/>
      <c r="F121" s="88"/>
      <c r="G121" s="88"/>
    </row>
    <row r="122" spans="1:7" x14ac:dyDescent="0.25">
      <c r="A122" s="89"/>
      <c r="B122" s="89"/>
      <c r="C122" s="87"/>
      <c r="D122" s="87"/>
      <c r="E122" s="87"/>
      <c r="F122" s="88"/>
      <c r="G122" s="88"/>
    </row>
    <row r="123" spans="1:7" x14ac:dyDescent="0.25">
      <c r="A123" s="89"/>
      <c r="B123" s="89"/>
      <c r="C123" s="87"/>
      <c r="D123" s="87"/>
      <c r="E123" s="87"/>
      <c r="F123" s="88"/>
      <c r="G123" s="88"/>
    </row>
    <row r="124" spans="1:7" x14ac:dyDescent="0.25">
      <c r="A124" s="89"/>
      <c r="B124" s="89"/>
      <c r="C124" s="87"/>
      <c r="D124" s="87"/>
      <c r="E124" s="87"/>
      <c r="F124" s="88"/>
      <c r="G124" s="88"/>
    </row>
    <row r="125" spans="1:7" x14ac:dyDescent="0.25">
      <c r="A125" s="89"/>
      <c r="B125" s="89"/>
      <c r="C125" s="87"/>
      <c r="D125" s="87"/>
      <c r="E125" s="87"/>
      <c r="F125" s="88"/>
      <c r="G125" s="88"/>
    </row>
    <row r="126" spans="1:7" x14ac:dyDescent="0.25">
      <c r="A126" s="89"/>
      <c r="B126" s="89"/>
      <c r="C126" s="87"/>
      <c r="D126" s="87"/>
      <c r="E126" s="87"/>
      <c r="F126" s="88"/>
      <c r="G126" s="88"/>
    </row>
    <row r="127" spans="1:7" x14ac:dyDescent="0.25">
      <c r="A127" s="89"/>
      <c r="B127" s="89"/>
      <c r="C127" s="87"/>
      <c r="D127" s="87"/>
      <c r="E127" s="87"/>
      <c r="F127" s="88"/>
      <c r="G127" s="88"/>
    </row>
    <row r="128" spans="1:7" x14ac:dyDescent="0.25">
      <c r="A128" s="89"/>
      <c r="B128" s="89"/>
      <c r="C128" s="87"/>
      <c r="D128" s="87"/>
      <c r="E128" s="87"/>
      <c r="F128" s="88"/>
      <c r="G128" s="88"/>
    </row>
    <row r="129" spans="1:7" x14ac:dyDescent="0.25">
      <c r="A129" s="89"/>
      <c r="B129" s="89"/>
      <c r="C129" s="87"/>
      <c r="D129" s="87"/>
      <c r="E129" s="87"/>
      <c r="F129" s="88"/>
      <c r="G129" s="88"/>
    </row>
    <row r="130" spans="1:7" x14ac:dyDescent="0.25">
      <c r="A130" s="89"/>
      <c r="B130" s="89"/>
      <c r="C130" s="87"/>
      <c r="D130" s="87"/>
      <c r="E130" s="87"/>
      <c r="F130" s="88"/>
      <c r="G130" s="88"/>
    </row>
    <row r="131" spans="1:7" x14ac:dyDescent="0.25">
      <c r="A131" s="89"/>
      <c r="B131" s="89"/>
      <c r="C131" s="87"/>
      <c r="D131" s="87"/>
      <c r="E131" s="87"/>
      <c r="F131" s="88"/>
      <c r="G131" s="88"/>
    </row>
    <row r="132" spans="1:7" x14ac:dyDescent="0.25">
      <c r="A132" s="89"/>
      <c r="B132" s="89"/>
      <c r="C132" s="87"/>
      <c r="D132" s="87"/>
      <c r="E132" s="87"/>
      <c r="F132" s="88"/>
      <c r="G132" s="88"/>
    </row>
    <row r="133" spans="1:7" x14ac:dyDescent="0.25">
      <c r="A133" s="89"/>
      <c r="B133" s="89"/>
      <c r="C133" s="87"/>
      <c r="D133" s="87"/>
      <c r="E133" s="87"/>
      <c r="F133" s="88"/>
      <c r="G133" s="88"/>
    </row>
    <row r="134" spans="1:7" x14ac:dyDescent="0.25">
      <c r="A134" s="89"/>
      <c r="B134" s="89"/>
      <c r="C134" s="87"/>
      <c r="D134" s="87"/>
      <c r="E134" s="87"/>
      <c r="F134" s="88"/>
      <c r="G134" s="88"/>
    </row>
    <row r="135" spans="1:7" x14ac:dyDescent="0.25">
      <c r="A135" s="89"/>
      <c r="B135" s="89"/>
      <c r="C135" s="87"/>
      <c r="D135" s="87"/>
      <c r="E135" s="87"/>
      <c r="F135" s="88"/>
      <c r="G135" s="88"/>
    </row>
    <row r="136" spans="1:7" x14ac:dyDescent="0.25">
      <c r="A136" s="89"/>
      <c r="B136" s="89"/>
      <c r="C136" s="87"/>
      <c r="D136" s="87"/>
      <c r="E136" s="87"/>
      <c r="F136" s="88"/>
      <c r="G136" s="88"/>
    </row>
    <row r="137" spans="1:7" x14ac:dyDescent="0.25">
      <c r="A137" s="89"/>
      <c r="B137" s="89"/>
      <c r="C137" s="87"/>
      <c r="D137" s="87"/>
      <c r="E137" s="87"/>
      <c r="F137" s="88"/>
      <c r="G137" s="88"/>
    </row>
    <row r="138" spans="1:7" x14ac:dyDescent="0.25">
      <c r="A138" s="89"/>
      <c r="B138" s="89"/>
      <c r="C138" s="87"/>
      <c r="D138" s="87"/>
      <c r="E138" s="87"/>
      <c r="F138" s="88"/>
      <c r="G138" s="88"/>
    </row>
    <row r="139" spans="1:7" x14ac:dyDescent="0.25">
      <c r="A139" s="89"/>
      <c r="B139" s="89"/>
      <c r="C139" s="87"/>
      <c r="D139" s="87"/>
      <c r="E139" s="87"/>
      <c r="F139" s="88"/>
      <c r="G139" s="88"/>
    </row>
    <row r="140" spans="1:7" x14ac:dyDescent="0.25">
      <c r="A140" s="89"/>
      <c r="B140" s="89"/>
      <c r="C140" s="87"/>
      <c r="D140" s="87"/>
      <c r="E140" s="87"/>
      <c r="F140" s="88"/>
      <c r="G140" s="88"/>
    </row>
    <row r="141" spans="1:7" x14ac:dyDescent="0.25">
      <c r="A141" s="89"/>
      <c r="B141" s="89"/>
      <c r="C141" s="87"/>
      <c r="D141" s="87"/>
      <c r="E141" s="87"/>
      <c r="F141" s="88"/>
      <c r="G141" s="88"/>
    </row>
    <row r="142" spans="1:7" x14ac:dyDescent="0.25">
      <c r="A142" s="89"/>
      <c r="B142" s="89"/>
      <c r="C142" s="87"/>
      <c r="D142" s="87"/>
      <c r="E142" s="87"/>
      <c r="F142" s="88"/>
      <c r="G142" s="88"/>
    </row>
    <row r="143" spans="1:7" x14ac:dyDescent="0.25">
      <c r="A143" s="89"/>
      <c r="B143" s="89"/>
      <c r="C143" s="87"/>
      <c r="D143" s="87"/>
      <c r="E143" s="87"/>
      <c r="F143" s="88"/>
      <c r="G143" s="88"/>
    </row>
    <row r="144" spans="1:7" x14ac:dyDescent="0.25">
      <c r="A144" s="89"/>
      <c r="B144" s="89"/>
      <c r="C144" s="87"/>
      <c r="D144" s="87"/>
      <c r="E144" s="87"/>
      <c r="F144" s="88"/>
      <c r="G144" s="88"/>
    </row>
    <row r="145" spans="1:7" x14ac:dyDescent="0.25">
      <c r="A145" s="89"/>
      <c r="B145" s="89"/>
      <c r="C145" s="87"/>
      <c r="D145" s="87"/>
      <c r="E145" s="87"/>
      <c r="F145" s="88"/>
      <c r="G145" s="88"/>
    </row>
    <row r="146" spans="1:7" x14ac:dyDescent="0.25">
      <c r="A146" s="89"/>
      <c r="B146" s="89"/>
      <c r="C146" s="87"/>
      <c r="D146" s="87"/>
      <c r="E146" s="87"/>
      <c r="F146" s="88"/>
      <c r="G146" s="88"/>
    </row>
    <row r="147" spans="1:7" x14ac:dyDescent="0.25">
      <c r="A147" s="89"/>
      <c r="B147" s="89"/>
      <c r="C147" s="87"/>
      <c r="D147" s="87"/>
      <c r="E147" s="87"/>
      <c r="F147" s="88"/>
      <c r="G147" s="88"/>
    </row>
    <row r="148" spans="1:7" x14ac:dyDescent="0.25">
      <c r="A148" s="89"/>
      <c r="B148" s="89"/>
      <c r="C148" s="87"/>
      <c r="D148" s="87"/>
      <c r="E148" s="87"/>
      <c r="F148" s="88"/>
      <c r="G148" s="88"/>
    </row>
    <row r="149" spans="1:7" x14ac:dyDescent="0.25">
      <c r="A149" s="89"/>
      <c r="B149" s="89"/>
      <c r="C149" s="87"/>
      <c r="D149" s="87"/>
      <c r="E149" s="87"/>
      <c r="F149" s="88"/>
      <c r="G149" s="88"/>
    </row>
    <row r="150" spans="1:7" x14ac:dyDescent="0.25">
      <c r="A150" s="89"/>
      <c r="B150" s="89"/>
      <c r="C150" s="87"/>
      <c r="D150" s="87"/>
      <c r="E150" s="87"/>
      <c r="F150" s="88"/>
      <c r="G150" s="88"/>
    </row>
    <row r="151" spans="1:7" x14ac:dyDescent="0.25">
      <c r="A151" s="89"/>
      <c r="B151" s="89"/>
      <c r="C151" s="87"/>
      <c r="D151" s="87"/>
      <c r="E151" s="87"/>
      <c r="F151" s="88"/>
      <c r="G151" s="88"/>
    </row>
    <row r="152" spans="1:7" x14ac:dyDescent="0.25">
      <c r="A152" s="89"/>
      <c r="B152" s="89"/>
      <c r="C152" s="87"/>
      <c r="D152" s="87"/>
      <c r="E152" s="87"/>
      <c r="F152" s="88"/>
      <c r="G152" s="88"/>
    </row>
    <row r="153" spans="1:7" x14ac:dyDescent="0.25">
      <c r="A153" s="89"/>
      <c r="B153" s="89"/>
      <c r="C153" s="87"/>
      <c r="D153" s="87"/>
      <c r="E153" s="87"/>
      <c r="F153" s="88"/>
      <c r="G153" s="88"/>
    </row>
    <row r="154" spans="1:7" x14ac:dyDescent="0.25">
      <c r="A154" s="89"/>
      <c r="B154" s="89"/>
      <c r="C154" s="87"/>
      <c r="D154" s="87"/>
      <c r="E154" s="87"/>
      <c r="F154" s="88"/>
      <c r="G154" s="88"/>
    </row>
    <row r="155" spans="1:7" x14ac:dyDescent="0.25">
      <c r="A155" s="90"/>
      <c r="B155" s="90"/>
      <c r="C155" s="46"/>
      <c r="D155" s="46"/>
      <c r="E155" s="46"/>
      <c r="F155" s="91"/>
      <c r="G155" s="91"/>
    </row>
    <row r="156" spans="1:7" x14ac:dyDescent="0.25">
      <c r="A156" s="90"/>
      <c r="B156" s="90"/>
      <c r="C156" s="46"/>
      <c r="D156" s="46"/>
      <c r="E156" s="46"/>
      <c r="F156" s="91"/>
      <c r="G156" s="91"/>
    </row>
    <row r="157" spans="1:7" x14ac:dyDescent="0.25">
      <c r="A157" s="90"/>
      <c r="B157" s="90"/>
      <c r="C157" s="46"/>
      <c r="D157" s="46"/>
      <c r="E157" s="46"/>
      <c r="F157" s="91"/>
      <c r="G157" s="91"/>
    </row>
    <row r="158" spans="1:7" x14ac:dyDescent="0.25">
      <c r="A158" s="90"/>
      <c r="B158" s="90"/>
      <c r="C158" s="46"/>
      <c r="D158" s="46"/>
      <c r="E158" s="46"/>
      <c r="F158" s="91"/>
      <c r="G158" s="91"/>
    </row>
    <row r="159" spans="1:7" x14ac:dyDescent="0.25">
      <c r="A159" s="90"/>
      <c r="B159" s="90"/>
      <c r="C159" s="46"/>
      <c r="D159" s="46"/>
      <c r="E159" s="46"/>
      <c r="F159" s="91"/>
      <c r="G159" s="91"/>
    </row>
    <row r="160" spans="1:7" x14ac:dyDescent="0.25">
      <c r="A160" s="90"/>
      <c r="B160" s="90"/>
      <c r="C160" s="46"/>
      <c r="D160" s="46"/>
      <c r="E160" s="46"/>
      <c r="F160" s="91"/>
      <c r="G160" s="91"/>
    </row>
    <row r="161" spans="1:7" x14ac:dyDescent="0.25">
      <c r="A161" s="90"/>
      <c r="B161" s="90"/>
      <c r="C161" s="46"/>
      <c r="D161" s="46"/>
      <c r="E161" s="46"/>
      <c r="F161" s="91"/>
      <c r="G161" s="91"/>
    </row>
    <row r="162" spans="1:7" x14ac:dyDescent="0.25">
      <c r="A162" s="90"/>
      <c r="B162" s="90"/>
      <c r="C162" s="46"/>
      <c r="D162" s="46"/>
      <c r="E162" s="46"/>
      <c r="F162" s="91"/>
      <c r="G162" s="91"/>
    </row>
    <row r="163" spans="1:7" x14ac:dyDescent="0.25">
      <c r="A163" s="90"/>
      <c r="B163" s="90"/>
      <c r="C163" s="46"/>
      <c r="D163" s="46"/>
      <c r="E163" s="46"/>
      <c r="F163" s="91"/>
      <c r="G163" s="91"/>
    </row>
    <row r="164" spans="1:7" x14ac:dyDescent="0.25">
      <c r="A164" s="90"/>
      <c r="B164" s="90"/>
      <c r="C164" s="46"/>
      <c r="D164" s="46"/>
      <c r="E164" s="46"/>
      <c r="F164" s="91"/>
      <c r="G164" s="91"/>
    </row>
    <row r="165" spans="1:7" x14ac:dyDescent="0.25">
      <c r="A165" s="90"/>
      <c r="B165" s="90"/>
      <c r="C165" s="46"/>
      <c r="D165" s="46"/>
      <c r="E165" s="46"/>
      <c r="F165" s="91"/>
      <c r="G165" s="91"/>
    </row>
    <row r="166" spans="1:7" x14ac:dyDescent="0.25">
      <c r="A166" s="90"/>
      <c r="B166" s="90"/>
      <c r="C166" s="46"/>
      <c r="D166" s="46"/>
      <c r="E166" s="46"/>
      <c r="F166" s="91"/>
      <c r="G166" s="91"/>
    </row>
    <row r="167" spans="1:7" x14ac:dyDescent="0.25">
      <c r="A167" s="90"/>
      <c r="B167" s="90"/>
      <c r="C167" s="46"/>
      <c r="D167" s="46"/>
      <c r="E167" s="46"/>
      <c r="F167" s="91"/>
      <c r="G167" s="91"/>
    </row>
    <row r="168" spans="1:7" x14ac:dyDescent="0.25">
      <c r="A168" s="90"/>
      <c r="B168" s="90"/>
      <c r="C168" s="46"/>
      <c r="D168" s="46"/>
      <c r="E168" s="46"/>
      <c r="F168" s="91"/>
      <c r="G168" s="91"/>
    </row>
    <row r="169" spans="1:7" x14ac:dyDescent="0.25">
      <c r="A169" s="90"/>
      <c r="B169" s="90"/>
      <c r="C169" s="46"/>
      <c r="D169" s="46"/>
      <c r="E169" s="46"/>
      <c r="F169" s="91"/>
      <c r="G169" s="91"/>
    </row>
    <row r="170" spans="1:7" x14ac:dyDescent="0.25">
      <c r="A170" s="90"/>
      <c r="B170" s="90"/>
      <c r="C170" s="46"/>
      <c r="D170" s="46"/>
      <c r="E170" s="46"/>
      <c r="F170" s="91"/>
      <c r="G170" s="91"/>
    </row>
    <row r="171" spans="1:7" x14ac:dyDescent="0.25">
      <c r="A171" s="90"/>
      <c r="B171" s="90"/>
      <c r="C171" s="46"/>
      <c r="D171" s="46"/>
      <c r="E171" s="46"/>
      <c r="F171" s="91"/>
      <c r="G171" s="91"/>
    </row>
    <row r="172" spans="1:7" x14ac:dyDescent="0.25">
      <c r="A172" s="90"/>
      <c r="B172" s="90"/>
      <c r="C172" s="46"/>
      <c r="D172" s="46"/>
      <c r="E172" s="46"/>
      <c r="F172" s="91"/>
      <c r="G172" s="91"/>
    </row>
    <row r="173" spans="1:7" x14ac:dyDescent="0.25">
      <c r="A173" s="90"/>
      <c r="B173" s="90"/>
      <c r="C173" s="46"/>
      <c r="D173" s="46"/>
      <c r="E173" s="46"/>
      <c r="F173" s="91"/>
      <c r="G173" s="91"/>
    </row>
    <row r="174" spans="1:7" x14ac:dyDescent="0.25">
      <c r="A174" s="90"/>
      <c r="B174" s="90"/>
      <c r="C174" s="46"/>
      <c r="D174" s="46"/>
      <c r="E174" s="46"/>
      <c r="F174" s="91"/>
      <c r="G174" s="91"/>
    </row>
    <row r="175" spans="1:7" x14ac:dyDescent="0.25">
      <c r="A175" s="90"/>
      <c r="B175" s="90"/>
      <c r="C175" s="46"/>
      <c r="D175" s="46"/>
      <c r="E175" s="46"/>
      <c r="F175" s="91"/>
      <c r="G175" s="91"/>
    </row>
    <row r="176" spans="1:7" x14ac:dyDescent="0.25">
      <c r="A176" s="90"/>
      <c r="B176" s="90"/>
      <c r="C176" s="46"/>
      <c r="D176" s="46"/>
      <c r="E176" s="46"/>
      <c r="F176" s="91"/>
      <c r="G176" s="91"/>
    </row>
    <row r="177" spans="1:7" x14ac:dyDescent="0.25">
      <c r="A177" s="90"/>
      <c r="B177" s="90"/>
      <c r="C177" s="46"/>
      <c r="D177" s="46"/>
      <c r="E177" s="46"/>
      <c r="F177" s="91"/>
      <c r="G177" s="91"/>
    </row>
    <row r="178" spans="1:7" x14ac:dyDescent="0.25">
      <c r="A178" s="90"/>
      <c r="B178" s="90"/>
      <c r="C178" s="46"/>
      <c r="D178" s="46"/>
      <c r="E178" s="46"/>
      <c r="F178" s="91"/>
      <c r="G178" s="91"/>
    </row>
    <row r="179" spans="1:7" x14ac:dyDescent="0.25">
      <c r="A179" s="90"/>
      <c r="B179" s="90"/>
      <c r="C179" s="46"/>
      <c r="D179" s="46"/>
      <c r="E179" s="46"/>
      <c r="F179" s="91"/>
      <c r="G179" s="91"/>
    </row>
    <row r="180" spans="1:7" x14ac:dyDescent="0.25">
      <c r="A180" s="90"/>
      <c r="B180" s="90"/>
      <c r="C180" s="46"/>
      <c r="D180" s="46"/>
      <c r="E180" s="46"/>
      <c r="F180" s="91"/>
      <c r="G180" s="91"/>
    </row>
    <row r="181" spans="1:7" x14ac:dyDescent="0.25">
      <c r="A181" s="90"/>
      <c r="B181" s="90"/>
      <c r="C181" s="46"/>
      <c r="D181" s="46"/>
      <c r="E181" s="46"/>
      <c r="F181" s="91"/>
      <c r="G181" s="91"/>
    </row>
    <row r="182" spans="1:7" x14ac:dyDescent="0.25">
      <c r="A182" s="90"/>
      <c r="B182" s="90"/>
      <c r="C182" s="46"/>
      <c r="D182" s="46"/>
      <c r="E182" s="46"/>
      <c r="F182" s="91"/>
      <c r="G182" s="91"/>
    </row>
    <row r="183" spans="1:7" x14ac:dyDescent="0.25">
      <c r="A183" s="90"/>
      <c r="B183" s="90"/>
      <c r="C183" s="46"/>
      <c r="D183" s="46"/>
      <c r="E183" s="46"/>
      <c r="F183" s="91"/>
      <c r="G183" s="91"/>
    </row>
    <row r="184" spans="1:7" x14ac:dyDescent="0.25">
      <c r="A184" s="90"/>
      <c r="B184" s="90"/>
      <c r="C184" s="46"/>
      <c r="D184" s="46"/>
      <c r="E184" s="46"/>
      <c r="F184" s="91"/>
      <c r="G184" s="91"/>
    </row>
    <row r="185" spans="1:7" x14ac:dyDescent="0.25">
      <c r="A185" s="90"/>
      <c r="B185" s="90"/>
      <c r="C185" s="46"/>
      <c r="D185" s="46"/>
      <c r="E185" s="46"/>
      <c r="F185" s="91"/>
      <c r="G185" s="91"/>
    </row>
    <row r="186" spans="1:7" x14ac:dyDescent="0.25">
      <c r="A186" s="90"/>
      <c r="B186" s="90"/>
      <c r="C186" s="46"/>
      <c r="D186" s="46"/>
      <c r="E186" s="46"/>
      <c r="F186" s="91"/>
      <c r="G186" s="91"/>
    </row>
    <row r="187" spans="1:7" x14ac:dyDescent="0.25">
      <c r="A187" s="90"/>
      <c r="B187" s="90"/>
      <c r="C187" s="46"/>
      <c r="D187" s="46"/>
      <c r="E187" s="46"/>
      <c r="F187" s="91"/>
      <c r="G187" s="91"/>
    </row>
    <row r="188" spans="1:7" x14ac:dyDescent="0.25">
      <c r="A188" s="90"/>
      <c r="B188" s="90"/>
      <c r="C188" s="46"/>
      <c r="D188" s="46"/>
      <c r="E188" s="46"/>
      <c r="F188" s="91"/>
      <c r="G188" s="91"/>
    </row>
    <row r="189" spans="1:7" x14ac:dyDescent="0.25">
      <c r="A189" s="90"/>
      <c r="B189" s="90"/>
      <c r="C189" s="46"/>
      <c r="D189" s="46"/>
      <c r="E189" s="46"/>
      <c r="F189" s="91"/>
      <c r="G189" s="91"/>
    </row>
    <row r="190" spans="1:7" x14ac:dyDescent="0.25">
      <c r="A190" s="90"/>
      <c r="B190" s="90"/>
      <c r="C190" s="46"/>
      <c r="D190" s="46"/>
      <c r="E190" s="46"/>
      <c r="F190" s="91"/>
      <c r="G190" s="91"/>
    </row>
    <row r="191" spans="1:7" x14ac:dyDescent="0.25">
      <c r="A191" s="90"/>
      <c r="B191" s="90"/>
      <c r="C191" s="46"/>
      <c r="D191" s="46"/>
      <c r="E191" s="46"/>
      <c r="F191" s="91"/>
      <c r="G191" s="91"/>
    </row>
    <row r="192" spans="1:7" x14ac:dyDescent="0.25">
      <c r="A192" s="90"/>
      <c r="B192" s="90"/>
      <c r="C192" s="46"/>
      <c r="D192" s="46"/>
      <c r="E192" s="46"/>
      <c r="F192" s="91"/>
      <c r="G192" s="91"/>
    </row>
    <row r="193" spans="1:7" x14ac:dyDescent="0.25">
      <c r="A193" s="90"/>
      <c r="B193" s="90"/>
      <c r="C193" s="46"/>
      <c r="D193" s="46"/>
      <c r="E193" s="46"/>
      <c r="F193" s="91"/>
      <c r="G193" s="91"/>
    </row>
    <row r="194" spans="1:7" x14ac:dyDescent="0.25">
      <c r="A194" s="90"/>
      <c r="B194" s="90"/>
      <c r="C194" s="46"/>
      <c r="D194" s="46"/>
      <c r="E194" s="46"/>
      <c r="F194" s="91"/>
      <c r="G194" s="91"/>
    </row>
    <row r="195" spans="1:7" x14ac:dyDescent="0.25">
      <c r="A195" s="90"/>
      <c r="B195" s="90"/>
      <c r="C195" s="46"/>
      <c r="D195" s="46"/>
      <c r="E195" s="46"/>
      <c r="F195" s="91"/>
      <c r="G195" s="91"/>
    </row>
    <row r="196" spans="1:7" x14ac:dyDescent="0.25">
      <c r="A196" s="90"/>
      <c r="B196" s="90"/>
      <c r="C196" s="46"/>
      <c r="D196" s="46"/>
      <c r="E196" s="46"/>
      <c r="F196" s="91"/>
      <c r="G196" s="91"/>
    </row>
    <row r="197" spans="1:7" x14ac:dyDescent="0.25">
      <c r="A197" s="90"/>
      <c r="B197" s="90"/>
      <c r="C197" s="46"/>
      <c r="D197" s="46"/>
      <c r="E197" s="46"/>
      <c r="F197" s="91"/>
      <c r="G197" s="91"/>
    </row>
    <row r="198" spans="1:7" x14ac:dyDescent="0.25">
      <c r="A198" s="90"/>
      <c r="B198" s="90"/>
      <c r="C198" s="46"/>
      <c r="D198" s="46"/>
      <c r="E198" s="46"/>
      <c r="F198" s="91"/>
      <c r="G198" s="91"/>
    </row>
    <row r="199" spans="1:7" x14ac:dyDescent="0.25">
      <c r="A199" s="90"/>
      <c r="B199" s="90"/>
      <c r="C199" s="46"/>
      <c r="D199" s="46"/>
      <c r="E199" s="46"/>
      <c r="F199" s="91"/>
      <c r="G199" s="91"/>
    </row>
    <row r="200" spans="1:7" x14ac:dyDescent="0.25">
      <c r="A200" s="90"/>
      <c r="B200" s="90"/>
      <c r="C200" s="46"/>
      <c r="D200" s="46"/>
      <c r="E200" s="46"/>
      <c r="F200" s="91"/>
      <c r="G200" s="91"/>
    </row>
    <row r="201" spans="1:7" x14ac:dyDescent="0.25">
      <c r="A201" s="90"/>
      <c r="B201" s="90"/>
      <c r="C201" s="46"/>
      <c r="D201" s="46"/>
      <c r="E201" s="46"/>
      <c r="F201" s="91"/>
      <c r="G201" s="91"/>
    </row>
    <row r="202" spans="1:7" x14ac:dyDescent="0.25">
      <c r="A202" s="90"/>
      <c r="B202" s="90"/>
      <c r="C202" s="46"/>
      <c r="D202" s="46"/>
      <c r="E202" s="46"/>
      <c r="F202" s="91"/>
      <c r="G202" s="91"/>
    </row>
    <row r="203" spans="1:7" x14ac:dyDescent="0.25">
      <c r="A203" s="90"/>
      <c r="B203" s="90"/>
      <c r="C203" s="46"/>
      <c r="D203" s="46"/>
      <c r="E203" s="46"/>
      <c r="F203" s="91"/>
      <c r="G203" s="91"/>
    </row>
    <row r="204" spans="1:7" x14ac:dyDescent="0.25">
      <c r="A204" s="90"/>
      <c r="B204" s="90"/>
      <c r="C204" s="46"/>
      <c r="D204" s="46"/>
      <c r="E204" s="46"/>
      <c r="F204" s="91"/>
      <c r="G204" s="91"/>
    </row>
    <row r="205" spans="1:7" x14ac:dyDescent="0.25">
      <c r="A205" s="90"/>
      <c r="B205" s="90"/>
      <c r="C205" s="46"/>
      <c r="D205" s="46"/>
      <c r="E205" s="46"/>
      <c r="F205" s="91"/>
      <c r="G205" s="91"/>
    </row>
    <row r="206" spans="1:7" x14ac:dyDescent="0.25">
      <c r="A206" s="90"/>
      <c r="B206" s="90"/>
      <c r="C206" s="46"/>
      <c r="D206" s="46"/>
      <c r="E206" s="46"/>
      <c r="F206" s="91"/>
      <c r="G206" s="91"/>
    </row>
    <row r="207" spans="1:7" x14ac:dyDescent="0.25">
      <c r="A207" s="90"/>
      <c r="B207" s="90"/>
      <c r="C207" s="46"/>
      <c r="D207" s="46"/>
      <c r="E207" s="46"/>
      <c r="F207" s="91"/>
      <c r="G207" s="91"/>
    </row>
    <row r="208" spans="1:7" x14ac:dyDescent="0.25">
      <c r="A208" s="90"/>
      <c r="B208" s="90"/>
      <c r="C208" s="46"/>
      <c r="D208" s="46"/>
      <c r="E208" s="46"/>
      <c r="F208" s="91"/>
      <c r="G208" s="91"/>
    </row>
    <row r="209" spans="1:7" x14ac:dyDescent="0.25">
      <c r="A209" s="90"/>
      <c r="B209" s="90"/>
      <c r="C209" s="46"/>
      <c r="D209" s="46"/>
      <c r="E209" s="46"/>
      <c r="F209" s="91"/>
      <c r="G209" s="91"/>
    </row>
    <row r="210" spans="1:7" x14ac:dyDescent="0.25">
      <c r="A210" s="90"/>
      <c r="B210" s="90"/>
      <c r="C210" s="46"/>
      <c r="D210" s="46"/>
      <c r="E210" s="46"/>
      <c r="F210" s="91"/>
      <c r="G210" s="91"/>
    </row>
    <row r="211" spans="1:7" x14ac:dyDescent="0.25">
      <c r="A211" s="90"/>
      <c r="B211" s="90"/>
      <c r="C211" s="46"/>
      <c r="D211" s="46"/>
      <c r="E211" s="46"/>
      <c r="F211" s="91"/>
      <c r="G211" s="91"/>
    </row>
    <row r="212" spans="1:7" x14ac:dyDescent="0.25">
      <c r="A212" s="90"/>
      <c r="B212" s="90"/>
      <c r="C212" s="46"/>
      <c r="D212" s="46"/>
      <c r="E212" s="46"/>
      <c r="F212" s="91"/>
      <c r="G212" s="91"/>
    </row>
    <row r="213" spans="1:7" x14ac:dyDescent="0.25">
      <c r="A213" s="90"/>
      <c r="B213" s="90"/>
      <c r="C213" s="46"/>
      <c r="D213" s="46"/>
      <c r="E213" s="46"/>
      <c r="F213" s="91"/>
      <c r="G213" s="91"/>
    </row>
    <row r="214" spans="1:7" x14ac:dyDescent="0.25">
      <c r="A214" s="90"/>
      <c r="B214" s="90"/>
      <c r="C214" s="46"/>
      <c r="D214" s="46"/>
      <c r="E214" s="46"/>
      <c r="F214" s="91"/>
      <c r="G214" s="91"/>
    </row>
    <row r="215" spans="1:7" x14ac:dyDescent="0.25">
      <c r="A215" s="90"/>
      <c r="B215" s="90"/>
      <c r="C215" s="46"/>
      <c r="D215" s="46"/>
      <c r="E215" s="46"/>
      <c r="F215" s="91"/>
      <c r="G215" s="91"/>
    </row>
    <row r="216" spans="1:7" x14ac:dyDescent="0.25">
      <c r="A216" s="90"/>
      <c r="B216" s="90"/>
      <c r="C216" s="46"/>
      <c r="D216" s="46"/>
      <c r="E216" s="46"/>
      <c r="F216" s="91"/>
      <c r="G216" s="91"/>
    </row>
    <row r="217" spans="1:7" x14ac:dyDescent="0.25">
      <c r="A217" s="90"/>
      <c r="B217" s="90"/>
      <c r="C217" s="46"/>
      <c r="D217" s="46"/>
      <c r="E217" s="46"/>
      <c r="F217" s="91"/>
      <c r="G217" s="91"/>
    </row>
    <row r="218" spans="1:7" x14ac:dyDescent="0.25">
      <c r="A218" s="90"/>
      <c r="B218" s="90"/>
      <c r="C218" s="46"/>
      <c r="D218" s="46"/>
      <c r="E218" s="46"/>
      <c r="F218" s="91"/>
      <c r="G218" s="91"/>
    </row>
    <row r="219" spans="1:7" x14ac:dyDescent="0.25">
      <c r="A219" s="90"/>
      <c r="B219" s="90"/>
      <c r="C219" s="46"/>
      <c r="D219" s="46"/>
      <c r="E219" s="46"/>
      <c r="F219" s="91"/>
      <c r="G219" s="91"/>
    </row>
    <row r="220" spans="1:7" x14ac:dyDescent="0.25">
      <c r="A220" s="90"/>
      <c r="B220" s="90"/>
      <c r="C220" s="46"/>
      <c r="D220" s="46"/>
      <c r="E220" s="46"/>
      <c r="F220" s="91"/>
      <c r="G220" s="91"/>
    </row>
    <row r="221" spans="1:7" x14ac:dyDescent="0.25">
      <c r="A221" s="90"/>
      <c r="B221" s="90"/>
      <c r="C221" s="46"/>
      <c r="D221" s="46"/>
      <c r="E221" s="46"/>
      <c r="F221" s="91"/>
      <c r="G221" s="91"/>
    </row>
    <row r="222" spans="1:7" x14ac:dyDescent="0.25">
      <c r="A222" s="90"/>
      <c r="B222" s="90"/>
      <c r="C222" s="46"/>
      <c r="D222" s="46"/>
      <c r="E222" s="46"/>
      <c r="F222" s="91"/>
      <c r="G222" s="91"/>
    </row>
    <row r="223" spans="1:7" x14ac:dyDescent="0.25">
      <c r="A223" s="90"/>
      <c r="B223" s="90"/>
      <c r="C223" s="46"/>
      <c r="D223" s="46"/>
      <c r="E223" s="46"/>
      <c r="F223" s="91"/>
      <c r="G223" s="91"/>
    </row>
    <row r="224" spans="1:7" x14ac:dyDescent="0.25">
      <c r="A224" s="90"/>
      <c r="B224" s="90"/>
      <c r="C224" s="46"/>
      <c r="D224" s="46"/>
      <c r="E224" s="46"/>
      <c r="F224" s="91"/>
      <c r="G224" s="91"/>
    </row>
    <row r="225" spans="1:7" x14ac:dyDescent="0.25">
      <c r="A225" s="90"/>
      <c r="B225" s="90"/>
      <c r="C225" s="46"/>
      <c r="D225" s="46"/>
      <c r="E225" s="46"/>
      <c r="F225" s="91"/>
      <c r="G225" s="91"/>
    </row>
    <row r="226" spans="1:7" x14ac:dyDescent="0.25">
      <c r="A226" s="90"/>
      <c r="B226" s="90"/>
      <c r="C226" s="46"/>
      <c r="D226" s="46"/>
      <c r="E226" s="46"/>
      <c r="F226" s="91"/>
      <c r="G226" s="91"/>
    </row>
    <row r="227" spans="1:7" x14ac:dyDescent="0.25">
      <c r="A227" s="90"/>
      <c r="B227" s="90"/>
      <c r="C227" s="46"/>
      <c r="D227" s="46"/>
      <c r="E227" s="46"/>
      <c r="F227" s="91"/>
      <c r="G227" s="91"/>
    </row>
    <row r="228" spans="1:7" x14ac:dyDescent="0.25">
      <c r="A228" s="90"/>
      <c r="B228" s="90"/>
      <c r="C228" s="46"/>
      <c r="D228" s="46"/>
      <c r="E228" s="46"/>
      <c r="F228" s="91"/>
      <c r="G228" s="91"/>
    </row>
    <row r="229" spans="1:7" x14ac:dyDescent="0.25">
      <c r="A229" s="90"/>
      <c r="B229" s="90"/>
      <c r="C229" s="46"/>
      <c r="D229" s="46"/>
      <c r="E229" s="46"/>
      <c r="F229" s="91"/>
      <c r="G229" s="91"/>
    </row>
    <row r="230" spans="1:7" x14ac:dyDescent="0.25">
      <c r="A230" s="90"/>
      <c r="B230" s="90"/>
      <c r="C230" s="46"/>
      <c r="D230" s="46"/>
      <c r="E230" s="46"/>
      <c r="F230" s="91"/>
      <c r="G230" s="91"/>
    </row>
    <row r="231" spans="1:7" x14ac:dyDescent="0.25">
      <c r="A231" s="90"/>
      <c r="B231" s="90"/>
      <c r="C231" s="46"/>
      <c r="D231" s="46"/>
      <c r="E231" s="46"/>
      <c r="F231" s="91"/>
      <c r="G231" s="91"/>
    </row>
    <row r="232" spans="1:7" x14ac:dyDescent="0.25">
      <c r="A232" s="90"/>
      <c r="B232" s="90"/>
      <c r="C232" s="46"/>
      <c r="D232" s="46"/>
      <c r="E232" s="46"/>
      <c r="F232" s="91"/>
      <c r="G232" s="91"/>
    </row>
    <row r="233" spans="1:7" x14ac:dyDescent="0.25">
      <c r="A233" s="90"/>
      <c r="B233" s="90"/>
      <c r="C233" s="46"/>
      <c r="D233" s="46"/>
      <c r="E233" s="46"/>
      <c r="F233" s="91"/>
      <c r="G233" s="91"/>
    </row>
    <row r="234" spans="1:7" x14ac:dyDescent="0.25">
      <c r="A234" s="90"/>
      <c r="B234" s="90"/>
      <c r="C234" s="46"/>
      <c r="D234" s="46"/>
      <c r="E234" s="46"/>
      <c r="F234" s="91"/>
      <c r="G234" s="91"/>
    </row>
    <row r="235" spans="1:7" x14ac:dyDescent="0.25">
      <c r="A235" s="90"/>
      <c r="B235" s="90"/>
      <c r="C235" s="46"/>
      <c r="D235" s="46"/>
      <c r="E235" s="46"/>
      <c r="F235" s="91"/>
      <c r="G235" s="91"/>
    </row>
    <row r="236" spans="1:7" x14ac:dyDescent="0.25">
      <c r="A236" s="90"/>
      <c r="B236" s="90"/>
      <c r="C236" s="46"/>
      <c r="D236" s="46"/>
      <c r="E236" s="46"/>
      <c r="F236" s="91"/>
      <c r="G236" s="91"/>
    </row>
    <row r="237" spans="1:7" x14ac:dyDescent="0.25">
      <c r="A237" s="90"/>
      <c r="B237" s="90"/>
      <c r="C237" s="46"/>
      <c r="D237" s="46"/>
      <c r="E237" s="46"/>
      <c r="F237" s="91"/>
      <c r="G237" s="91"/>
    </row>
    <row r="238" spans="1:7" x14ac:dyDescent="0.25">
      <c r="A238" s="90"/>
      <c r="B238" s="90"/>
      <c r="C238" s="46"/>
      <c r="D238" s="46"/>
      <c r="E238" s="46"/>
      <c r="F238" s="91"/>
      <c r="G238" s="91"/>
    </row>
  </sheetData>
  <mergeCells count="27">
    <mergeCell ref="A74:B74"/>
    <mergeCell ref="A81:B81"/>
    <mergeCell ref="A91:B91"/>
    <mergeCell ref="A62:B62"/>
    <mergeCell ref="A75:B75"/>
    <mergeCell ref="A71:B71"/>
    <mergeCell ref="A2:G2"/>
    <mergeCell ref="A4:G4"/>
    <mergeCell ref="A6:B6"/>
    <mergeCell ref="A7:B7"/>
    <mergeCell ref="A8:B8"/>
    <mergeCell ref="A28:B28"/>
    <mergeCell ref="A85:B85"/>
    <mergeCell ref="A88:B88"/>
    <mergeCell ref="A10:B10"/>
    <mergeCell ref="A66:B66"/>
    <mergeCell ref="A67:B67"/>
    <mergeCell ref="A82:B82"/>
    <mergeCell ref="A72:B72"/>
    <mergeCell ref="A13:B13"/>
    <mergeCell ref="A20:B20"/>
    <mergeCell ref="A32:B32"/>
    <mergeCell ref="A38:B38"/>
    <mergeCell ref="A44:B44"/>
    <mergeCell ref="A51:B51"/>
    <mergeCell ref="A57:B57"/>
    <mergeCell ref="A64:B64"/>
  </mergeCells>
  <pageMargins left="0.70866141732283472" right="0.70866141732283472" top="0.55118110236220474" bottom="0.55118110236220474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 Sažetak</vt:lpstr>
      <vt:lpstr> Račun prihoda i rashoda</vt:lpstr>
      <vt:lpstr> Račun financiranja</vt:lpstr>
      <vt:lpstr>Posebni dio </vt:lpstr>
      <vt:lpstr>' Račun financiranja'!Podrucje_ispisa</vt:lpstr>
      <vt:lpstr>' Račun prihoda i rashoda'!Podrucje_ispisa</vt:lpstr>
      <vt:lpstr>' Sažetak'!Podrucje_ispisa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2024-12-23T13:01:06Z</dcterms:modified>
</cp:coreProperties>
</file>